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 activeTab="4"/>
  </bookViews>
  <sheets>
    <sheet name="1.Трошкови наставе" sheetId="1" r:id="rId1"/>
    <sheet name="2.Трошкова практичне наставе" sheetId="14" r:id="rId2"/>
    <sheet name="3.Трошкови електричне енергије" sheetId="3" r:id="rId3"/>
    <sheet name="4.Трошкови грејања" sheetId="5" r:id="rId4"/>
    <sheet name="5.Трошкови воде" sheetId="15" r:id="rId5"/>
    <sheet name="6.Трошкови за инв. и тек. одрж" sheetId="6" r:id="rId6"/>
    <sheet name="7.ГРАЂЕВИНСКИ ОБЈЕКТИ" sheetId="7" r:id="rId7"/>
    <sheet name="8.ОПРЕМА" sheetId="8" r:id="rId8"/>
    <sheet name="9. струч усав " sheetId="9" r:id="rId9"/>
    <sheet name="10.Трошкови санитарног прегледа" sheetId="10" r:id="rId10"/>
    <sheet name="11.Трошкови кориш. грађ. земљиш" sheetId="17" r:id="rId11"/>
    <sheet name="12.Осигурањ такмич и прак нас" sheetId="11" r:id="rId12"/>
    <sheet name="13.Ком доп, платни п, закуп" sheetId="12" r:id="rId13"/>
    <sheet name="14.Остали материјални трошкови" sheetId="13" r:id="rId14"/>
    <sheet name="15.Мат трош по подр. рада St5. " sheetId="4" r:id="rId15"/>
    <sheet name="УКУПНО" sheetId="18" r:id="rId16"/>
    <sheet name="List1" sheetId="16" r:id="rId17"/>
  </sheets>
  <definedNames>
    <definedName name="_xlnm.Print_Area" localSheetId="0">'1.Трошкови наставе'!$A$1:$D$18</definedName>
    <definedName name="_xlnm.Print_Area" localSheetId="3">'4.Трошкови грејања'!$A$1:$J$20</definedName>
  </definedNames>
  <calcPr calcId="124519"/>
</workbook>
</file>

<file path=xl/calcChain.xml><?xml version="1.0" encoding="utf-8"?>
<calcChain xmlns="http://schemas.openxmlformats.org/spreadsheetml/2006/main">
  <c r="D20" i="18"/>
  <c r="D23" i="3" l="1"/>
  <c r="D24"/>
  <c r="C8" i="14"/>
  <c r="C9"/>
  <c r="D27" i="3" l="1"/>
  <c r="D13" i="15"/>
  <c r="E13" s="1"/>
  <c r="D12"/>
  <c r="E12" s="1"/>
  <c r="D11"/>
  <c r="E11" s="1"/>
  <c r="D10"/>
  <c r="E10" s="1"/>
  <c r="D9"/>
  <c r="E9" s="1"/>
  <c r="D8"/>
  <c r="E8" s="1"/>
  <c r="F30" i="3"/>
  <c r="F27"/>
  <c r="F26"/>
  <c r="D30"/>
  <c r="D29"/>
  <c r="F29" s="1"/>
  <c r="D28"/>
  <c r="F28" s="1"/>
  <c r="D26"/>
  <c r="D25"/>
  <c r="F25" s="1"/>
  <c r="F24"/>
  <c r="F23"/>
  <c r="D17" i="1"/>
  <c r="D16"/>
  <c r="D15"/>
  <c r="D14"/>
  <c r="D13"/>
  <c r="D12"/>
  <c r="D11"/>
  <c r="D10"/>
  <c r="D8"/>
  <c r="D18" s="1"/>
  <c r="D9"/>
  <c r="G8" i="7"/>
  <c r="D19" i="5"/>
  <c r="I10"/>
  <c r="G10"/>
  <c r="H8"/>
  <c r="H9"/>
  <c r="H10"/>
  <c r="H11"/>
  <c r="H12"/>
  <c r="H7"/>
  <c r="G8"/>
  <c r="G9"/>
  <c r="G11"/>
  <c r="G12"/>
  <c r="G7"/>
  <c r="D7"/>
  <c r="C7"/>
  <c r="D8" i="3"/>
  <c r="F8" s="1"/>
  <c r="I13" i="15" l="1"/>
  <c r="F13"/>
  <c r="H13"/>
  <c r="F9"/>
  <c r="I9" s="1"/>
  <c r="H9"/>
  <c r="H11"/>
  <c r="I11" s="1"/>
  <c r="F11"/>
  <c r="F12"/>
  <c r="H12"/>
  <c r="H10"/>
  <c r="F10"/>
  <c r="H8"/>
  <c r="F8"/>
  <c r="C19"/>
  <c r="C18"/>
  <c r="C24" i="14"/>
  <c r="E24" s="1"/>
  <c r="C23"/>
  <c r="E23" s="1"/>
  <c r="C22"/>
  <c r="E22" s="1"/>
  <c r="C21"/>
  <c r="E21" s="1"/>
  <c r="C20"/>
  <c r="E20" s="1"/>
  <c r="E19"/>
  <c r="E9"/>
  <c r="C10"/>
  <c r="E10" s="1"/>
  <c r="C11"/>
  <c r="E11" s="1"/>
  <c r="C12"/>
  <c r="E12" s="1"/>
  <c r="C13"/>
  <c r="E13" s="1"/>
  <c r="E8"/>
  <c r="I12" i="15" l="1"/>
  <c r="I10"/>
  <c r="C20"/>
  <c r="I8"/>
  <c r="E12" i="13"/>
  <c r="E11"/>
  <c r="E10"/>
  <c r="E9"/>
  <c r="E8"/>
  <c r="E7"/>
  <c r="G8" i="10"/>
  <c r="D8"/>
  <c r="G7"/>
  <c r="D7"/>
  <c r="G6"/>
  <c r="D6"/>
  <c r="D5"/>
  <c r="G5" s="1"/>
  <c r="J8" i="5"/>
  <c r="J9"/>
  <c r="J10"/>
  <c r="J11"/>
  <c r="J12"/>
  <c r="G9" i="7"/>
  <c r="G10"/>
  <c r="G11"/>
  <c r="G12"/>
  <c r="G13"/>
  <c r="G14"/>
  <c r="G15"/>
  <c r="G16"/>
  <c r="G17"/>
  <c r="G18"/>
  <c r="G19"/>
  <c r="G20"/>
  <c r="G9" i="8"/>
  <c r="G10"/>
  <c r="G11"/>
  <c r="G12"/>
  <c r="G13"/>
  <c r="G14"/>
  <c r="G15"/>
  <c r="G16"/>
  <c r="G17"/>
  <c r="G18"/>
  <c r="G19"/>
  <c r="G20"/>
  <c r="G8"/>
  <c r="F21"/>
  <c r="E21"/>
  <c r="D21"/>
  <c r="C21"/>
  <c r="F21" i="7"/>
  <c r="C21"/>
  <c r="E21"/>
  <c r="D21"/>
  <c r="D10" i="6"/>
  <c r="D11"/>
  <c r="D12"/>
  <c r="D13"/>
  <c r="D14"/>
  <c r="D9"/>
  <c r="J7" i="5"/>
  <c r="I8"/>
  <c r="I9"/>
  <c r="I11"/>
  <c r="I12"/>
  <c r="I7"/>
  <c r="D18"/>
  <c r="F8"/>
  <c r="F9"/>
  <c r="F10"/>
  <c r="F11"/>
  <c r="F12"/>
  <c r="F7"/>
  <c r="D8"/>
  <c r="D9"/>
  <c r="D10"/>
  <c r="D11"/>
  <c r="D12"/>
  <c r="C8"/>
  <c r="C9"/>
  <c r="C10"/>
  <c r="C11"/>
  <c r="C12"/>
  <c r="D17"/>
  <c r="D20" s="1"/>
  <c r="F9" i="3"/>
  <c r="F10"/>
  <c r="F11"/>
  <c r="F12"/>
  <c r="F13"/>
  <c r="F14"/>
  <c r="F15"/>
  <c r="C19" i="4"/>
  <c r="I19"/>
  <c r="G19"/>
  <c r="E19"/>
  <c r="G21" i="8" l="1"/>
  <c r="G21" i="7"/>
</calcChain>
</file>

<file path=xl/sharedStrings.xml><?xml version="1.0" encoding="utf-8"?>
<sst xmlns="http://schemas.openxmlformats.org/spreadsheetml/2006/main" count="229" uniqueCount="166">
  <si>
    <t>Р. БР.</t>
  </si>
  <si>
    <t>ПРОЦЕНАТ
(од 5% до 7%)</t>
  </si>
  <si>
    <t>ИЗНОС</t>
  </si>
  <si>
    <t>ОСНОВ 
(бруто зарада запослених)</t>
  </si>
  <si>
    <t>Укупно:</t>
  </si>
  <si>
    <t>Р. Бр.</t>
  </si>
  <si>
    <t>Износ 
трошкова</t>
  </si>
  <si>
    <t>Образовни 
профил</t>
  </si>
  <si>
    <t>ШУМАРСТВО И ОБРАДА ДРВЕТА 
(сви образовни профили)</t>
  </si>
  <si>
    <t>ТЕКСТИЛСТВО И КОЖАРСТВО 
(сви образовни профили)</t>
  </si>
  <si>
    <t>МАШИНСТВО И ОБРАДА МЕТАЛА И ЕЛЕКТРОТЕХНИКА 
(трогодишњи образ. профил)</t>
  </si>
  <si>
    <t>ТРГОВИНА ТУРИЗАМ И УГОСТИТЕЉСТВО 
(кувар)</t>
  </si>
  <si>
    <t>ОСНОВ
(учионички простор)</t>
  </si>
  <si>
    <t>УКУПНО</t>
  </si>
  <si>
    <t>ЦЕНА ПО 
kwh</t>
  </si>
  <si>
    <t>4=2х3</t>
  </si>
  <si>
    <t>6=4х5</t>
  </si>
  <si>
    <t>ОСНОВ
(број ученика)</t>
  </si>
  <si>
    <t>3=2x12  Л</t>
  </si>
  <si>
    <t>4=2x18 Л</t>
  </si>
  <si>
    <t>5=2x40 кг</t>
  </si>
  <si>
    <t>6=2x50 кг</t>
  </si>
  <si>
    <t>7=5x10 %</t>
  </si>
  <si>
    <t>8=5x10%</t>
  </si>
  <si>
    <t>9=2x0.07 м3</t>
  </si>
  <si>
    <t>10=2x0.10 м3</t>
  </si>
  <si>
    <t>ОСНОВ ПОВРШИНА КОЈА СЕ ГРЕЈЕ</t>
  </si>
  <si>
    <t>СОПСТВЕНО ГРЕЈАЊЕ НА НАФТУ ЗА РАД У ЈЕДНОЈ СМЕНИ</t>
  </si>
  <si>
    <t>СОПСТВЕНО ГРЕЈАЊЕ НА НАФТУ ЗА РАД У ДВЕ СМЕНЕ</t>
  </si>
  <si>
    <t>СОПСТВЕНО ГРЕЈАЊЕ НА УГАЉ ЗА РАД У ЈЕДНОЈ СМЕНИ</t>
  </si>
  <si>
    <t>СОПСТВЕНО ГРЕЈАЊЕ НА УГАЉ ЗА РАД У ДВЕ СМЕНЕ</t>
  </si>
  <si>
    <t>ГРЕЈАЊЕ ПЕЋИМА НА УГАЉ ЗА РАД У ДВЕ СМЕНЕ</t>
  </si>
  <si>
    <t>ГРЕЈАЊЕ ПЕЋИМА НА ОГРЕВНО ДРВО ЗА РАД У ЈЕДНОЈ СМЕНИ</t>
  </si>
  <si>
    <t>КОЛИЧИНА</t>
  </si>
  <si>
    <t>ИЗНОС ПО Ј/М</t>
  </si>
  <si>
    <t>3=1x2</t>
  </si>
  <si>
    <t>УКУПНО:</t>
  </si>
  <si>
    <t>Р.БР</t>
  </si>
  <si>
    <t>ОСНОВ (БРУТО ЗАРАДА ЗАПОСЛЕНИХ)</t>
  </si>
  <si>
    <t>ПРОЦЕНАТ 3%</t>
  </si>
  <si>
    <t>4=2x3</t>
  </si>
  <si>
    <t>НАЗИВ ГРАЂЕВИНСКОГ ОБЈЕКТА</t>
  </si>
  <si>
    <t>НАБАВНА ВРЕДНОСТ ИЗ ПОПИСНИХ ЛИСТИ</t>
  </si>
  <si>
    <t>СТОПА АМОРТИЗАЦИЈЕ</t>
  </si>
  <si>
    <t>ГОДИНЕ СТАРОСТИ</t>
  </si>
  <si>
    <t>ПРОЦЕНАТ АМОРТИЗАЦИЈЕ</t>
  </si>
  <si>
    <t xml:space="preserve">УКУПНО: </t>
  </si>
  <si>
    <t>Р.Бр.</t>
  </si>
  <si>
    <t>I.</t>
  </si>
  <si>
    <t>СТРУЧНО УСАВРШАВАЊЕ НАСТАВНИКА И СТРУЧНИХ САРАДНИКА</t>
  </si>
  <si>
    <t>3=1+2</t>
  </si>
  <si>
    <t>6=3x4x5</t>
  </si>
  <si>
    <t>ОПРЕМА</t>
  </si>
  <si>
    <t>7=3x4x6</t>
  </si>
  <si>
    <t>6.ТРОШКОВИ ЗА ИНВЕСТИЦИОНО И ТЕКУЋЕ ОДРЖАВАЊЕ</t>
  </si>
  <si>
    <t>4.ТРОШКОВИ ГРЕЈАЊА</t>
  </si>
  <si>
    <t>ОБРАЧУН ВРЕДНОСТИ</t>
  </si>
  <si>
    <t>ОБРАЧУН КОЛИЧИНЕ</t>
  </si>
  <si>
    <t>3.ТРОШКОВИ ЕЛЕКТРИЧНЕ ЕНЕРГИЈЕ</t>
  </si>
  <si>
    <t>ТРОШКОВИ ЕЛЕКТРИЧНЕ ЕНЕРГИЈЕ</t>
  </si>
  <si>
    <t>III.</t>
  </si>
  <si>
    <t>КОРИШЋЕЊЕ ГРАДСКОГ ЗЕМЉИШТА</t>
  </si>
  <si>
    <t>IV.</t>
  </si>
  <si>
    <t>V.</t>
  </si>
  <si>
    <t>VI.</t>
  </si>
  <si>
    <t>УЧЕШЋЕ УЧЕНИКА НА ТАКМИЧЕЊИМА (РЕПУБЛИЧКА И МЕЂУНАРОДНА)</t>
  </si>
  <si>
    <t>ПРАКТИЧНА НАСТАВА КОЈА СЕ ИЗВОДИ ВАН СЕДИШТА ШКОЛЕ</t>
  </si>
  <si>
    <t>VII.</t>
  </si>
  <si>
    <t>VIII.</t>
  </si>
  <si>
    <t>КОМУНАЛНИ ДОПРИНОС, ПЛАТНИ ПРОМЕТ И ДРУГИ ФИКСНИ ТРОШКОВИ</t>
  </si>
  <si>
    <t>ЗАКУП ФИСКУЛТУРНЕ САЛЕ ИЛИ ДРУГОГ ШКОЛСКОГ ПРОСТОРА</t>
  </si>
  <si>
    <t>ПРОЦЕНАТ 1%</t>
  </si>
  <si>
    <t>1.</t>
  </si>
  <si>
    <t>2.</t>
  </si>
  <si>
    <t>ТРОШКОВИ ПРАКТИЧНЕ НАСТАВЕ</t>
  </si>
  <si>
    <t>ТРОШКОВИ ЗА ИЗВОЂЕЊЕ ПРАКТИЧНЕ НАСТАВЕ У ПОДРУЧЈУ РАДА САОБРАЋАЈА</t>
  </si>
  <si>
    <t>ОСНОВ (број часова)</t>
  </si>
  <si>
    <t>2,5 Л ПО ЧАСУ</t>
  </si>
  <si>
    <t>3=2x2,5 Л</t>
  </si>
  <si>
    <t>ЦЕНА БЕНЗИНА</t>
  </si>
  <si>
    <t>5=3x4</t>
  </si>
  <si>
    <t>5.ТРОШКОВИ ВОДЕ</t>
  </si>
  <si>
    <t>ОСНОВ (број одељења, васпитна група, класа)</t>
  </si>
  <si>
    <t>ЗА ПИЋЕ И ХИГИЈЕНУ (0,5 м воде по одељењу, васпитној групи или класи дневно, односно 183 м3 годишње)</t>
  </si>
  <si>
    <t>СА СОПСТВЕНИМ ЦЕНТРАЛНИМ ГРЕЈАЊЕМ (количина воде увећава се за 100%)</t>
  </si>
  <si>
    <t>ЗА ФИСКУЛТУРНУ САЛУ (количина воде увећава се за 10%)</t>
  </si>
  <si>
    <t>ЗА БАЗЕН (увећава се појединачно количина воде зависно од величине базена и учесталости промене воде у базену)</t>
  </si>
  <si>
    <t>ШКОЛЕ КОЈЕ ЗА ПРАКСУ УЧЕНИКА КОРИСТЕ ТЕХНИЧКУ ВОДУ (за свако одељење у школској радионици, количина воде се увећава за 100%)</t>
  </si>
  <si>
    <t>УКУПНО М3</t>
  </si>
  <si>
    <t>4=3x10%</t>
  </si>
  <si>
    <t>5=3+4</t>
  </si>
  <si>
    <t>6=5x10%</t>
  </si>
  <si>
    <t>8=5x100%</t>
  </si>
  <si>
    <t>9=5+6+7+8</t>
  </si>
  <si>
    <t>КОЛИЧИНА м3</t>
  </si>
  <si>
    <t>ЦЕНА ПО М3</t>
  </si>
  <si>
    <t xml:space="preserve">ИЗНОС </t>
  </si>
  <si>
    <t>ТРОШКОВИ НАСТАВЕ 
(одређују се у висини од 5%, а за стручне школе са радионицама за практичну наставу од 7% бруто зараде запослених)</t>
  </si>
  <si>
    <t>ТРОШКОВИ ЗА ИЗВОЂЕЊЕ ПРАКТИЧНЕ НАСТАВЕ У ПОДРУЧЈУ РАДА ПОЉОПРИВРЕДЕ, ПРОИЗВОДЊЕ И  ПРЕРАДЕ ХРАНЕ</t>
  </si>
  <si>
    <t xml:space="preserve">    </t>
  </si>
  <si>
    <t>Напомена:</t>
  </si>
  <si>
    <t>Вредност постојећих износа трошкова може се увећати за износ процената који дат у табели.</t>
  </si>
  <si>
    <t>СТРУЧНЕ ШКОЛЕ СА СОПСТВЕНИМ ЛАБОРАТОРИЈАМА И РАДИОНИЦАМА СА
МАШИНАМА  ИЛИ УРЕЂАЈИМА СА ПОГОНОМ НА ЕЛЕКТРИЧНУ ЕНЕРГИЈУ</t>
  </si>
  <si>
    <t>Р. 
Бр.</t>
  </si>
  <si>
    <t>укупно:</t>
  </si>
  <si>
    <t>ЦЕНА ПО 
Ј/М</t>
  </si>
  <si>
    <t>ГРЕЈАЊЕ ПЕЋИМА НА УГАЉ ЗА РАД У ЈЕДНОЈ СМЕНИ</t>
  </si>
  <si>
    <t>ГРЕЈАЊЕ ПЕЋИМА НА ОГРЕВНО ДРВО ЗА 
РАД У ДВЕ СМЕНЕ</t>
  </si>
  <si>
    <t>Врста 
енергента</t>
  </si>
  <si>
    <t>3=2x3</t>
  </si>
  <si>
    <t>Дрво</t>
  </si>
  <si>
    <t>Нафта</t>
  </si>
  <si>
    <t>Угаљ</t>
  </si>
  <si>
    <t>Р.
БР</t>
  </si>
  <si>
    <t>ГОДИНЕ С
ТАРОСТИ</t>
  </si>
  <si>
    <t>7. СРЕДСТВА ЗА ИНВЕСТИЦИЈЕ</t>
  </si>
  <si>
    <t xml:space="preserve"> </t>
  </si>
  <si>
    <t>ОСИГУРАЊЕ УЧЕНИКА НА ЛАБОРАТОРИЈСКИМ ВЕЖБАМА И ПРАКТИЧНОЈ 
НАСТАВИ</t>
  </si>
  <si>
    <t>ОБРАЧУН МАТЕРИЈАЛНИХ ТРОШКОВА ПО ЧЛАНУ 16.Правилника о критеријумима и стандардима за финансирање установа која обављају делатност средњег образовања и васпитања („Службени гласник РС“ број 72/2015, 84/20115, 73/2016, 45/2018, 106/2020, 115/2020, 93/2022 и 71/2023).</t>
  </si>
  <si>
    <t>ОБРАЧУН МАТЕРИЈАЛНИ ТРОШКОВА ПО ЧЛАНУ 17.Правилника о критеријумима и стандардима за финансирање установа која обављају делатност средњег образовања и васпитања („Службени гласник РС“ број 72/2015, 84/20115, 73/2016, 45/2018, 106/2020, 115/2020, 93/2022 и 71/2023).</t>
  </si>
  <si>
    <t>ОБРАЧУН МАТЕРИЈАЛИНИХ ТРОШКОВА ПО ЧЛАНУ 19.Правилника о критеријумима и стандардима за финансирање установа која обављају делатност средњег образовања и васпитања („Службени гласник РС“ број 72/2015, 84/20115, 73/2016, 45/2018, 106/2020, 115/2020, 93/2022 и 71/2023).</t>
  </si>
  <si>
    <r>
      <t>12kwh по м</t>
    </r>
    <r>
      <rPr>
        <b/>
        <vertAlign val="superscript"/>
        <sz val="12"/>
        <color theme="1"/>
        <rFont val="Times New Roman"/>
        <family val="1"/>
      </rPr>
      <t xml:space="preserve">2 </t>
    </r>
    <r>
      <rPr>
        <b/>
        <sz val="12"/>
        <color theme="1"/>
        <rFont val="Times New Roman"/>
        <family val="1"/>
      </rPr>
      <t>ученичког простора</t>
    </r>
  </si>
  <si>
    <t>ОБРАЧУН МАТЕРИЈАЛНИХ ТРОШКОВА ПО ЧЛАНУ 21. Правилника о критеријумима и стандардима за финансирање установа која обављају делатност средњег образовања и васпитања („Службени гласник РС“ број 72/2015, 84/20115, 73/2016, 45/2018, 106/2020, 115/2020, 93/2022 и 71/2023).</t>
  </si>
  <si>
    <t>ТРОШКОВИ СТРУЧНОГ УСАВРШАВАЊА ИЗ ПРЕТХОДНЕ ГОДИНЕ ГОДИНЕ (НАВЕСТИ ИЗНОС)</t>
  </si>
  <si>
    <t>БРОЈ УЧЕНИКА                                                                                   (претходна година)</t>
  </si>
  <si>
    <t>9. ДРУГИ МАТЕРИЈАЛНИ ТРОШКОВИ</t>
  </si>
  <si>
    <t>Трошкови санитарног прегледа из претходне године</t>
  </si>
  <si>
    <t>БРОЈ НАСТАВНИКА И ДРУГИХ ЗАПОСЛЕНИХ 
(претходна година)</t>
  </si>
  <si>
    <t>ЦЕНА САНИТАРНОГ ПРЕГЛЕДА 
претходна година)</t>
  </si>
  <si>
    <t>БРОЈ САНИТАРНИХ ПРЕГЛЕДА 
(претходна година)</t>
  </si>
  <si>
    <t>ТРОШКОВИ КОРИШЋЕЊА ГРАДСКОГ ЗЕМЉИШТА ИЗ ПРЕТХОДНЕГОДИНЕ (НАВЕСТИ ИЗНОС)</t>
  </si>
  <si>
    <t>ТРОШКОВИ КОРИШЋЕЊА ГРАДСКОГ ЗЕМЉИШТА ИЗ ПРЕТХОДНЕ ГОДИНЕ 
(НАВЕСТИ ИЗНОС)</t>
  </si>
  <si>
    <t>ТРОШКОВИ ОСИГУРАЊА УЧЕНИКА ИЗ ПРЕТХОДНЕ ГОДИНЕ (НАВЕСТИ ИЗНОС)</t>
  </si>
  <si>
    <t>ТРОШКОВИ УЧЕНИКА НА ТАКМИЧЕЊИМА ИЗ ПРЕТХОДНЕ ГОДИНЕ (НАВЕСТИ ИЗНОС)</t>
  </si>
  <si>
    <t>ТРОШКОВИ ПРАКТИЧНЕ НАСТАВЕ ВАН СЕДИШТА ШКОЛЕ  ИЗ ПРЕТХОДНЕ ГОДИНЕ (НАВЕСТИ ИЗНОС)</t>
  </si>
  <si>
    <t>ОБРАЧУН МАТЕРИЈАЛНИХ ТРОШКОВА ПО ЧЛАНУ 15. Правилника о критеријумима и стандардима за финансирање установа која обављају делатност средњег образовања и васпитања („Службени гласник РС“ број 72/2015, 84/20115, 73/2016, 45/2018, 106/2020, 115/2020, 93/2022 и 71/2023).)</t>
  </si>
  <si>
    <t>Р.БР.</t>
  </si>
  <si>
    <t>У ВИСИНИ ИЗНОСА ПО РЕШЕЊУ ПОРЕСКЕ УПРАВЕ</t>
  </si>
  <si>
    <t>3.</t>
  </si>
  <si>
    <t>11.ТРОШКОВИ КОРИШЋЕЊА ГРАДСКОГ ЗЕМЉИШТА</t>
  </si>
  <si>
    <r>
      <t xml:space="preserve">ОБРАЧУН МАТЕРИЈАЛНИХ ТРОШКОВА </t>
    </r>
    <r>
      <rPr>
        <b/>
        <u/>
        <sz val="12"/>
        <color theme="1"/>
        <rFont val="Times New Roman"/>
        <family val="1"/>
      </rPr>
      <t>ПО ЧЛАНУ 22.Правилника о критеријумима и стандардима за финансирање установа која обављају делатност средњег образовања и васпитања („Службени гласник РС“ број 72/2015, 84/20115, 73/2016, 45/2018, 106/2020, 115/2020, 93/2022 и 71/2023).</t>
    </r>
  </si>
  <si>
    <t>НАЗИВ ОПРЕМЕ</t>
  </si>
  <si>
    <t>ТРОШКОВИ КОМУНАЛНОГ ДОПРИНОСА, ПЛАТНОГ ПРОМЕТА И ДРУГИ ФИСНИХ ТРОШКОВА ИЗ ПРЕТХОДНЕ ГОДИНЕ (НАВЕСТИ ИЗНОС)</t>
  </si>
  <si>
    <t>ТРОШКОВИ ЗАКУПА ФИСКУЛТУРЕНЕ САЛЕ ИЗ ПРЕТХОДНЕ ГОДИНЕ (НАВЕСТИ ИЗНОС)</t>
  </si>
  <si>
    <t>УКУПНИ МАТЕРИЈАЛНИ ТРОШКОВИ</t>
  </si>
  <si>
    <t>Трошкови наставе</t>
  </si>
  <si>
    <t>Трошкови електричне енергије</t>
  </si>
  <si>
    <t>Трошкови воде</t>
  </si>
  <si>
    <t>Трошкови грејања</t>
  </si>
  <si>
    <t>Трошкови стручног усавршавања радника</t>
  </si>
  <si>
    <t>У К У П Н О</t>
  </si>
  <si>
    <t>Трошкови практичне наставе</t>
  </si>
  <si>
    <t>Грађевински објекти</t>
  </si>
  <si>
    <t>Опрема</t>
  </si>
  <si>
    <t>Трошкови текућег и инвестиционог одржавања</t>
  </si>
  <si>
    <t>Трошкови санитарног прегледа</t>
  </si>
  <si>
    <t>Трошкови коришћења грађ. Земљишта</t>
  </si>
  <si>
    <t>Осигурање, такмичење и практична настава</t>
  </si>
  <si>
    <t>Комунални допринос, платни промет, др фикани трошкови и закуп сале и школског простора</t>
  </si>
  <si>
    <t>Остали материјални трошкови</t>
  </si>
  <si>
    <t>Материјални трошкови по подручју рада</t>
  </si>
  <si>
    <t>РБ</t>
  </si>
  <si>
    <t>ВРСТА ТРОШКА</t>
  </si>
  <si>
    <t>14.ОСТАЛИ МАТЕРИЈАЛНИ ТРОШКОВИ (канцеларијски материјал, часописи, дневници и друго) ОБРАЧУН МАТЕРИЈАЛНИХ ТРОШКОВА ПО ЧЛАНУ 23.Правилника о критеријумима и стандардима за финансирање установа која обављају делатност средњег образовања и васпитања („Службени гласник РС“ број 72/2015, 84/20115, 73/2016, 45/2018, 106/2020, 115/2020, 93/2022 и 71/2023).</t>
  </si>
  <si>
    <t>ОБРАЧУН МАТЕРИЈАЛИНИХ ТРОШКОВА ПО ЧЛАНУ 18. Правилника о критеријумима и стандардима за финансирање установа која обављају делатност средњег образовања и васпитања („Службени гласник РС“ број 72/2015, 84/20115, 73/2016, 45/2018, 106/2020, 115/2020, 93/2022 и 71/2023).</t>
  </si>
  <si>
    <t>ОБРАЧУН МАТЕРИЈАЛИНИХ ТРОШКОВА ПО ЧЛАНУ 19.Правилника о критеријумима и стандардима за финансирање установа која обављају делатност средњег образовања и васпитања („Службени гласник РС“ број 72/2015, 84/2015, 73/2016, 45/2018, 106/2020, 115/2020, 93/2022 и 71/2023).</t>
  </si>
</sst>
</file>

<file path=xl/styles.xml><?xml version="1.0" encoding="utf-8"?>
<styleSheet xmlns="http://schemas.openxmlformats.org/spreadsheetml/2006/main">
  <numFmts count="2">
    <numFmt numFmtId="164" formatCode="#,##0.00\ [$Дин.-C1A]"/>
    <numFmt numFmtId="165" formatCode="#,##0.00\ _D_i_n_.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8"/>
      <color theme="1"/>
      <name val="Cambria"/>
      <family val="1"/>
      <charset val="238"/>
    </font>
    <font>
      <b/>
      <sz val="11"/>
      <color theme="1"/>
      <name val="Calibri"/>
      <family val="2"/>
      <charset val="204"/>
      <scheme val="minor"/>
    </font>
    <font>
      <sz val="12"/>
      <color theme="1"/>
      <name val="Cambria"/>
      <family val="1"/>
      <charset val="238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" fillId="0" borderId="0" xfId="0" applyNumberFormat="1" applyFont="1" applyFill="1" applyBorder="1" applyAlignment="1">
      <alignment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 applyProtection="1">
      <alignment vertical="center"/>
      <protection locked="0"/>
    </xf>
    <xf numFmtId="4" fontId="6" fillId="0" borderId="6" xfId="0" applyNumberFormat="1" applyFont="1" applyBorder="1" applyAlignment="1">
      <alignment vertical="center"/>
    </xf>
    <xf numFmtId="4" fontId="6" fillId="0" borderId="10" xfId="0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164" fontId="6" fillId="0" borderId="9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NumberFormat="1" applyFont="1" applyBorder="1" applyAlignment="1" applyProtection="1">
      <alignment vertical="center"/>
      <protection locked="0"/>
    </xf>
    <xf numFmtId="164" fontId="7" fillId="0" borderId="1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/>
    <xf numFmtId="9" fontId="7" fillId="0" borderId="1" xfId="0" applyNumberFormat="1" applyFont="1" applyBorder="1" applyAlignment="1">
      <alignment vertical="center"/>
    </xf>
    <xf numFmtId="0" fontId="9" fillId="0" borderId="0" xfId="0" applyFont="1"/>
    <xf numFmtId="3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0" fontId="7" fillId="0" borderId="7" xfId="0" applyNumberFormat="1" applyFont="1" applyBorder="1" applyAlignment="1">
      <alignment vertical="center"/>
    </xf>
    <xf numFmtId="0" fontId="7" fillId="0" borderId="8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6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7" fillId="0" borderId="5" xfId="0" applyFont="1" applyBorder="1" applyAlignment="1">
      <alignment vertical="center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vertical="center"/>
    </xf>
    <xf numFmtId="0" fontId="9" fillId="0" borderId="1" xfId="0" applyNumberFormat="1" applyFont="1" applyBorder="1" applyAlignment="1">
      <alignment vertical="center"/>
    </xf>
    <xf numFmtId="0" fontId="9" fillId="0" borderId="6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64" fontId="9" fillId="0" borderId="8" xfId="0" applyNumberFormat="1" applyFont="1" applyBorder="1" applyAlignment="1">
      <alignment vertical="center"/>
    </xf>
    <xf numFmtId="0" fontId="9" fillId="0" borderId="9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7" fillId="0" borderId="21" xfId="0" applyFont="1" applyBorder="1"/>
    <xf numFmtId="0" fontId="7" fillId="0" borderId="22" xfId="0" applyFont="1" applyBorder="1"/>
    <xf numFmtId="4" fontId="7" fillId="0" borderId="23" xfId="0" applyNumberFormat="1" applyFont="1" applyBorder="1" applyProtection="1">
      <protection locked="0"/>
    </xf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4" fontId="7" fillId="0" borderId="27" xfId="0" applyNumberFormat="1" applyFont="1" applyBorder="1" applyProtection="1">
      <protection locked="0"/>
    </xf>
    <xf numFmtId="0" fontId="9" fillId="0" borderId="28" xfId="0" applyFont="1" applyBorder="1"/>
    <xf numFmtId="4" fontId="9" fillId="0" borderId="27" xfId="0" applyNumberFormat="1" applyFont="1" applyBorder="1" applyProtection="1"/>
    <xf numFmtId="0" fontId="15" fillId="0" borderId="0" xfId="0" applyFont="1"/>
    <xf numFmtId="0" fontId="9" fillId="2" borderId="5" xfId="0" applyFont="1" applyFill="1" applyBorder="1" applyAlignment="1">
      <alignment horizontal="center" vertical="center"/>
    </xf>
    <xf numFmtId="9" fontId="9" fillId="2" borderId="1" xfId="0" applyNumberFormat="1" applyFont="1" applyFill="1" applyBorder="1" applyAlignment="1">
      <alignment horizontal="center" vertical="center" wrapText="1"/>
    </xf>
    <xf numFmtId="9" fontId="9" fillId="2" borderId="6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9" fontId="9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justify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9" fillId="0" borderId="16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/>
    </xf>
    <xf numFmtId="0" fontId="9" fillId="0" borderId="0" xfId="0" applyFont="1" applyAlignment="1">
      <alignment horizontal="justify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1">
    <cellStyle name="Normalan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8"/>
  <sheetViews>
    <sheetView view="pageBreakPreview" zoomScale="115" zoomScaleSheetLayoutView="115" workbookViewId="0">
      <selection activeCell="A4" sqref="A4:D4"/>
    </sheetView>
  </sheetViews>
  <sheetFormatPr defaultRowHeight="15"/>
  <cols>
    <col min="1" max="1" width="9.140625" style="1" customWidth="1"/>
    <col min="2" max="2" width="32.85546875" style="1" bestFit="1" customWidth="1"/>
    <col min="3" max="4" width="18" style="1" customWidth="1"/>
    <col min="5" max="16384" width="9.140625" style="1"/>
  </cols>
  <sheetData>
    <row r="2" spans="1:7" ht="49.5" customHeight="1">
      <c r="A2" s="10" t="s">
        <v>72</v>
      </c>
      <c r="B2" s="132" t="s">
        <v>97</v>
      </c>
      <c r="C2" s="133"/>
      <c r="D2" s="133"/>
      <c r="E2" s="9"/>
      <c r="F2" s="9"/>
      <c r="G2" s="9"/>
    </row>
    <row r="3" spans="1:7" ht="17.25" customHeight="1">
      <c r="B3" s="9"/>
      <c r="C3" s="9"/>
      <c r="D3" s="9"/>
      <c r="E3" s="9"/>
      <c r="F3" s="9"/>
      <c r="G3" s="9"/>
    </row>
    <row r="4" spans="1:7" ht="61.5" customHeight="1">
      <c r="A4" s="134" t="s">
        <v>135</v>
      </c>
      <c r="B4" s="134"/>
      <c r="C4" s="134"/>
      <c r="D4" s="134"/>
    </row>
    <row r="5" spans="1:7" ht="16.5" customHeight="1">
      <c r="A5" s="131"/>
      <c r="B5" s="131"/>
      <c r="C5" s="131"/>
      <c r="D5" s="131"/>
      <c r="E5" s="131"/>
    </row>
    <row r="6" spans="1:7" ht="15.75" thickBot="1"/>
    <row r="7" spans="1:7" ht="37.5" customHeight="1">
      <c r="A7" s="25" t="s">
        <v>0</v>
      </c>
      <c r="B7" s="26" t="s">
        <v>3</v>
      </c>
      <c r="C7" s="26" t="s">
        <v>1</v>
      </c>
      <c r="D7" s="27" t="s">
        <v>2</v>
      </c>
    </row>
    <row r="8" spans="1:7" ht="22.5" customHeight="1">
      <c r="A8" s="28">
        <v>1</v>
      </c>
      <c r="B8" s="29"/>
      <c r="C8" s="29"/>
      <c r="D8" s="30">
        <f t="shared" ref="D8:D17" si="0">B8*5%</f>
        <v>0</v>
      </c>
    </row>
    <row r="9" spans="1:7" ht="22.5" customHeight="1">
      <c r="A9" s="28">
        <v>2</v>
      </c>
      <c r="B9" s="29"/>
      <c r="C9" s="29"/>
      <c r="D9" s="30">
        <f t="shared" si="0"/>
        <v>0</v>
      </c>
    </row>
    <row r="10" spans="1:7" ht="22.5" customHeight="1">
      <c r="A10" s="28">
        <v>3</v>
      </c>
      <c r="B10" s="29"/>
      <c r="C10" s="29"/>
      <c r="D10" s="30">
        <f t="shared" si="0"/>
        <v>0</v>
      </c>
    </row>
    <row r="11" spans="1:7" ht="22.5" customHeight="1">
      <c r="A11" s="28">
        <v>4</v>
      </c>
      <c r="B11" s="29"/>
      <c r="C11" s="29"/>
      <c r="D11" s="30">
        <f t="shared" si="0"/>
        <v>0</v>
      </c>
    </row>
    <row r="12" spans="1:7" ht="22.5" customHeight="1">
      <c r="A12" s="28">
        <v>5</v>
      </c>
      <c r="B12" s="29"/>
      <c r="C12" s="29" t="s">
        <v>116</v>
      </c>
      <c r="D12" s="30">
        <f t="shared" si="0"/>
        <v>0</v>
      </c>
    </row>
    <row r="13" spans="1:7" ht="22.5" customHeight="1">
      <c r="A13" s="28">
        <v>6</v>
      </c>
      <c r="B13" s="29"/>
      <c r="C13" s="29"/>
      <c r="D13" s="30">
        <f t="shared" si="0"/>
        <v>0</v>
      </c>
    </row>
    <row r="14" spans="1:7" ht="22.5" customHeight="1">
      <c r="A14" s="28">
        <v>7</v>
      </c>
      <c r="B14" s="29"/>
      <c r="C14" s="29"/>
      <c r="D14" s="30">
        <f t="shared" si="0"/>
        <v>0</v>
      </c>
    </row>
    <row r="15" spans="1:7" ht="22.5" customHeight="1">
      <c r="A15" s="28">
        <v>8</v>
      </c>
      <c r="B15" s="29"/>
      <c r="C15" s="29"/>
      <c r="D15" s="30">
        <f t="shared" si="0"/>
        <v>0</v>
      </c>
    </row>
    <row r="16" spans="1:7" ht="22.5" customHeight="1">
      <c r="A16" s="28">
        <v>9</v>
      </c>
      <c r="B16" s="29"/>
      <c r="C16" s="29"/>
      <c r="D16" s="30">
        <f t="shared" si="0"/>
        <v>0</v>
      </c>
    </row>
    <row r="17" spans="1:4" ht="22.5" customHeight="1">
      <c r="A17" s="28">
        <v>10</v>
      </c>
      <c r="B17" s="31"/>
      <c r="C17" s="31"/>
      <c r="D17" s="30">
        <f t="shared" si="0"/>
        <v>0</v>
      </c>
    </row>
    <row r="18" spans="1:4" ht="37.5" customHeight="1" thickBot="1">
      <c r="A18" s="32" t="s">
        <v>4</v>
      </c>
      <c r="B18" s="33"/>
      <c r="C18" s="33"/>
      <c r="D18" s="34">
        <f>SUM(D8:D17)</f>
        <v>0</v>
      </c>
    </row>
  </sheetData>
  <sheetProtection selectLockedCells="1"/>
  <mergeCells count="3">
    <mergeCell ref="A5:E5"/>
    <mergeCell ref="B2:D2"/>
    <mergeCell ref="A4:D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6"/>
  <sheetViews>
    <sheetView view="pageBreakPreview" zoomScale="130" zoomScaleNormal="145" zoomScaleSheetLayoutView="130" workbookViewId="0">
      <selection activeCell="C12" sqref="C12"/>
    </sheetView>
  </sheetViews>
  <sheetFormatPr defaultRowHeight="14.25"/>
  <cols>
    <col min="1" max="1" width="8" style="2" customWidth="1"/>
    <col min="2" max="2" width="29.85546875" style="2" customWidth="1"/>
    <col min="3" max="3" width="30.85546875" style="2" customWidth="1"/>
    <col min="4" max="4" width="13" style="2" customWidth="1"/>
    <col min="5" max="5" width="16.7109375" style="2" customWidth="1"/>
    <col min="6" max="6" width="19" style="2" customWidth="1"/>
    <col min="7" max="7" width="12.85546875" style="2" customWidth="1"/>
    <col min="8" max="16384" width="9.140625" style="2"/>
  </cols>
  <sheetData>
    <row r="1" spans="1:7" ht="15.75">
      <c r="A1" s="36"/>
      <c r="B1" s="36"/>
      <c r="C1" s="36"/>
      <c r="D1" s="36"/>
      <c r="E1" s="36"/>
      <c r="F1" s="36"/>
      <c r="G1" s="36"/>
    </row>
    <row r="2" spans="1:7" ht="21" customHeight="1">
      <c r="A2" s="36"/>
      <c r="B2" s="153" t="s">
        <v>126</v>
      </c>
      <c r="C2" s="153"/>
      <c r="D2" s="153"/>
      <c r="E2" s="36"/>
      <c r="F2" s="36"/>
      <c r="G2" s="36"/>
    </row>
    <row r="3" spans="1:7" ht="78.75">
      <c r="A3" s="38" t="s">
        <v>5</v>
      </c>
      <c r="B3" s="39" t="s">
        <v>124</v>
      </c>
      <c r="C3" s="39" t="s">
        <v>127</v>
      </c>
      <c r="D3" s="39" t="s">
        <v>13</v>
      </c>
      <c r="E3" s="39" t="s">
        <v>128</v>
      </c>
      <c r="F3" s="39" t="s">
        <v>129</v>
      </c>
      <c r="G3" s="39" t="s">
        <v>13</v>
      </c>
    </row>
    <row r="4" spans="1:7" ht="15.75">
      <c r="A4" s="45"/>
      <c r="B4" s="60">
        <v>1</v>
      </c>
      <c r="C4" s="60">
        <v>2</v>
      </c>
      <c r="D4" s="60" t="s">
        <v>50</v>
      </c>
      <c r="E4" s="60">
        <v>4</v>
      </c>
      <c r="F4" s="60">
        <v>5</v>
      </c>
      <c r="G4" s="60" t="s">
        <v>51</v>
      </c>
    </row>
    <row r="5" spans="1:7" ht="15.75">
      <c r="A5" s="46"/>
      <c r="B5" s="46"/>
      <c r="C5" s="46"/>
      <c r="D5" s="47">
        <f>B5+C5</f>
        <v>0</v>
      </c>
      <c r="E5" s="46"/>
      <c r="F5" s="46"/>
      <c r="G5" s="47">
        <f>D5*E5*F5</f>
        <v>0</v>
      </c>
    </row>
    <row r="6" spans="1:7" ht="15.75">
      <c r="A6" s="46"/>
      <c r="B6" s="46"/>
      <c r="C6" s="46"/>
      <c r="D6" s="47">
        <f t="shared" ref="D6:D8" si="0">B6+C6</f>
        <v>0</v>
      </c>
      <c r="E6" s="46"/>
      <c r="F6" s="46"/>
      <c r="G6" s="47">
        <f t="shared" ref="G6:G8" si="1">D6*E6*F6</f>
        <v>0</v>
      </c>
    </row>
    <row r="7" spans="1:7" ht="15.75">
      <c r="A7" s="46"/>
      <c r="B7" s="46"/>
      <c r="C7" s="46"/>
      <c r="D7" s="47">
        <f t="shared" si="0"/>
        <v>0</v>
      </c>
      <c r="E7" s="46"/>
      <c r="F7" s="46"/>
      <c r="G7" s="47">
        <f t="shared" si="1"/>
        <v>0</v>
      </c>
    </row>
    <row r="8" spans="1:7" ht="15.75">
      <c r="A8" s="46"/>
      <c r="B8" s="46"/>
      <c r="C8" s="46"/>
      <c r="D8" s="47">
        <f t="shared" si="0"/>
        <v>0</v>
      </c>
      <c r="E8" s="46"/>
      <c r="F8" s="46"/>
      <c r="G8" s="47">
        <f t="shared" si="1"/>
        <v>0</v>
      </c>
    </row>
    <row r="9" spans="1:7" ht="15.75">
      <c r="A9" s="36"/>
      <c r="B9" s="36"/>
      <c r="C9" s="36"/>
      <c r="D9" s="36"/>
      <c r="E9" s="36"/>
      <c r="F9" s="36"/>
      <c r="G9" s="36"/>
    </row>
    <row r="10" spans="1:7" ht="15.75">
      <c r="A10" s="36"/>
      <c r="B10" s="36"/>
      <c r="C10" s="36"/>
      <c r="D10" s="36"/>
      <c r="E10" s="36"/>
      <c r="F10" s="36"/>
      <c r="G10" s="36"/>
    </row>
    <row r="11" spans="1:7" ht="18.75" customHeight="1">
      <c r="A11" s="35" t="s">
        <v>60</v>
      </c>
      <c r="B11" s="152" t="s">
        <v>61</v>
      </c>
      <c r="C11" s="152"/>
      <c r="D11" s="36"/>
      <c r="E11" s="36"/>
      <c r="F11" s="36"/>
      <c r="G11" s="36"/>
    </row>
    <row r="12" spans="1:7" ht="78.75">
      <c r="A12" s="38" t="s">
        <v>47</v>
      </c>
      <c r="B12" s="39" t="s">
        <v>130</v>
      </c>
      <c r="C12" s="39" t="s">
        <v>131</v>
      </c>
      <c r="D12" s="36"/>
      <c r="E12" s="36"/>
      <c r="F12" s="36"/>
      <c r="G12" s="36"/>
    </row>
    <row r="13" spans="1:7" ht="15.75">
      <c r="A13" s="40"/>
      <c r="B13" s="41"/>
      <c r="C13" s="41"/>
      <c r="D13" s="36"/>
      <c r="E13" s="36"/>
      <c r="F13" s="36"/>
      <c r="G13" s="36"/>
    </row>
    <row r="14" spans="1:7" ht="15.75">
      <c r="A14" s="46"/>
      <c r="B14" s="46"/>
      <c r="C14" s="46"/>
      <c r="D14" s="36"/>
      <c r="E14" s="36"/>
      <c r="F14" s="36"/>
      <c r="G14" s="36"/>
    </row>
    <row r="15" spans="1:7" ht="15.75">
      <c r="A15" s="46"/>
      <c r="B15" s="46"/>
      <c r="C15" s="46"/>
      <c r="D15" s="36"/>
      <c r="E15" s="36"/>
      <c r="F15" s="36"/>
      <c r="G15" s="36"/>
    </row>
    <row r="16" spans="1:7" ht="15.75">
      <c r="A16" s="45"/>
      <c r="B16" s="47"/>
      <c r="C16" s="46"/>
      <c r="D16" s="36"/>
      <c r="E16" s="36"/>
      <c r="F16" s="36"/>
      <c r="G16" s="36"/>
    </row>
  </sheetData>
  <mergeCells count="2">
    <mergeCell ref="B11:C11"/>
    <mergeCell ref="B2:D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K18"/>
  <sheetViews>
    <sheetView zoomScale="130" zoomScaleNormal="130" workbookViewId="0">
      <selection activeCell="D15" sqref="D15"/>
    </sheetView>
  </sheetViews>
  <sheetFormatPr defaultRowHeight="15"/>
  <cols>
    <col min="2" max="2" width="7" customWidth="1"/>
    <col min="3" max="3" width="18.28515625" customWidth="1"/>
    <col min="4" max="4" width="18" customWidth="1"/>
  </cols>
  <sheetData>
    <row r="2" spans="1:11" ht="15.7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15.7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5.75">
      <c r="A4" s="49"/>
      <c r="B4" s="154" t="s">
        <v>139</v>
      </c>
      <c r="C4" s="154"/>
      <c r="D4" s="154"/>
      <c r="E4" s="154"/>
      <c r="F4" s="154"/>
      <c r="G4" s="154"/>
      <c r="H4" s="154"/>
      <c r="I4" s="154"/>
      <c r="J4" s="154"/>
      <c r="K4" s="154"/>
    </row>
    <row r="5" spans="1:11" ht="15.75">
      <c r="A5" s="49"/>
      <c r="B5" s="154"/>
      <c r="C5" s="154"/>
      <c r="D5" s="154"/>
      <c r="E5" s="154"/>
      <c r="F5" s="154"/>
      <c r="G5" s="154"/>
      <c r="H5" s="154"/>
      <c r="I5" s="154"/>
      <c r="J5" s="154"/>
      <c r="K5" s="154"/>
    </row>
    <row r="6" spans="1:11" ht="15.75">
      <c r="A6" s="49"/>
      <c r="B6" s="135" t="s">
        <v>140</v>
      </c>
      <c r="C6" s="135"/>
      <c r="D6" s="135"/>
      <c r="E6" s="135"/>
      <c r="F6" s="135"/>
      <c r="G6" s="135"/>
      <c r="H6" s="135"/>
      <c r="I6" s="135"/>
      <c r="J6" s="135"/>
      <c r="K6" s="135"/>
    </row>
    <row r="7" spans="1:11" ht="15.75">
      <c r="A7" s="49"/>
      <c r="B7" s="135"/>
      <c r="C7" s="135"/>
      <c r="D7" s="135"/>
      <c r="E7" s="135"/>
      <c r="F7" s="135"/>
      <c r="G7" s="135"/>
      <c r="H7" s="135"/>
      <c r="I7" s="135"/>
      <c r="J7" s="135"/>
      <c r="K7" s="135"/>
    </row>
    <row r="8" spans="1:11" ht="15.75">
      <c r="A8" s="49"/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 ht="36.75" customHeight="1">
      <c r="A9" s="49"/>
      <c r="B9" s="135"/>
      <c r="C9" s="135"/>
      <c r="D9" s="135"/>
      <c r="E9" s="135"/>
      <c r="F9" s="135"/>
      <c r="G9" s="135"/>
      <c r="H9" s="135"/>
      <c r="I9" s="135"/>
      <c r="J9" s="135"/>
      <c r="K9" s="135"/>
    </row>
    <row r="10" spans="1:11" s="89" customFormat="1" ht="48.75" customHeight="1">
      <c r="A10" s="90"/>
      <c r="B10" s="91" t="s">
        <v>136</v>
      </c>
      <c r="C10" s="92" t="s">
        <v>137</v>
      </c>
      <c r="D10" s="93" t="s">
        <v>2</v>
      </c>
      <c r="E10" s="90"/>
      <c r="F10" s="90"/>
      <c r="G10" s="90"/>
      <c r="H10" s="90"/>
      <c r="I10" s="90"/>
      <c r="J10" s="90"/>
      <c r="K10" s="90"/>
    </row>
    <row r="11" spans="1:11" s="6" customFormat="1" ht="15.75">
      <c r="A11" s="82"/>
      <c r="B11" s="94" t="s">
        <v>72</v>
      </c>
      <c r="C11" s="94" t="s">
        <v>73</v>
      </c>
      <c r="D11" s="94" t="s">
        <v>138</v>
      </c>
      <c r="E11" s="82"/>
      <c r="F11" s="82"/>
      <c r="G11" s="82"/>
      <c r="H11" s="82"/>
      <c r="I11" s="82"/>
      <c r="J11" s="82"/>
      <c r="K11" s="82"/>
    </row>
    <row r="12" spans="1:11" ht="15.75">
      <c r="A12" s="49"/>
      <c r="B12" s="95"/>
      <c r="C12" s="95"/>
      <c r="D12" s="95"/>
      <c r="E12" s="49"/>
      <c r="F12" s="49"/>
      <c r="G12" s="49"/>
      <c r="H12" s="49"/>
      <c r="I12" s="49"/>
      <c r="J12" s="49"/>
      <c r="K12" s="49"/>
    </row>
    <row r="13" spans="1:11" ht="15.75">
      <c r="A13" s="49"/>
      <c r="B13" s="95"/>
      <c r="C13" s="95"/>
      <c r="D13" s="95"/>
      <c r="E13" s="49"/>
      <c r="F13" s="49"/>
      <c r="G13" s="49"/>
      <c r="H13" s="49"/>
      <c r="I13" s="49"/>
      <c r="J13" s="49"/>
      <c r="K13" s="49"/>
    </row>
    <row r="14" spans="1:11" ht="15.75">
      <c r="A14" s="49"/>
      <c r="B14" s="95"/>
      <c r="C14" s="95"/>
      <c r="D14" s="95"/>
      <c r="E14" s="49"/>
      <c r="F14" s="49"/>
      <c r="G14" s="49"/>
      <c r="H14" s="49"/>
      <c r="I14" s="49"/>
      <c r="J14" s="49"/>
      <c r="K14" s="49"/>
    </row>
    <row r="15" spans="1:11" ht="15.75">
      <c r="A15" s="49"/>
      <c r="B15" s="95"/>
      <c r="C15" s="95"/>
      <c r="D15" s="95"/>
      <c r="E15" s="49"/>
      <c r="F15" s="49"/>
      <c r="G15" s="49"/>
      <c r="H15" s="49"/>
      <c r="I15" s="49"/>
      <c r="J15" s="49"/>
      <c r="K15" s="49"/>
    </row>
    <row r="16" spans="1:11" ht="15.75">
      <c r="A16" s="49"/>
      <c r="B16" s="95"/>
      <c r="C16" s="95"/>
      <c r="D16" s="95"/>
      <c r="E16" s="49"/>
      <c r="F16" s="49"/>
      <c r="G16" s="49"/>
      <c r="H16" s="49"/>
      <c r="I16" s="49"/>
      <c r="J16" s="49"/>
      <c r="K16" s="49"/>
    </row>
    <row r="17" spans="1:11" ht="15.75">
      <c r="A17" s="49"/>
      <c r="B17" s="95"/>
      <c r="C17" s="95"/>
      <c r="D17" s="95"/>
      <c r="E17" s="49"/>
      <c r="F17" s="49"/>
      <c r="G17" s="49"/>
      <c r="H17" s="49"/>
      <c r="I17" s="49"/>
      <c r="J17" s="49"/>
      <c r="K17" s="49"/>
    </row>
    <row r="18" spans="1:11" ht="15.7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</row>
  </sheetData>
  <mergeCells count="2">
    <mergeCell ref="B4:K5"/>
    <mergeCell ref="B6:K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F10" sqref="F10"/>
    </sheetView>
  </sheetViews>
  <sheetFormatPr defaultRowHeight="14.25"/>
  <cols>
    <col min="1" max="1" width="7" style="2" customWidth="1"/>
    <col min="2" max="2" width="40.28515625" style="2" customWidth="1"/>
    <col min="3" max="3" width="47.28515625" style="2" customWidth="1"/>
    <col min="4" max="16384" width="9.140625" style="2"/>
  </cols>
  <sheetData>
    <row r="1" spans="1:4" ht="15.75">
      <c r="A1" s="36"/>
      <c r="B1" s="36"/>
      <c r="C1" s="36"/>
      <c r="D1" s="36"/>
    </row>
    <row r="2" spans="1:4" ht="36.75" customHeight="1" thickBot="1">
      <c r="A2" s="96" t="s">
        <v>62</v>
      </c>
      <c r="B2" s="155" t="s">
        <v>117</v>
      </c>
      <c r="C2" s="156"/>
      <c r="D2" s="36"/>
    </row>
    <row r="3" spans="1:4" ht="49.5" customHeight="1">
      <c r="A3" s="68" t="s">
        <v>47</v>
      </c>
      <c r="B3" s="69" t="s">
        <v>132</v>
      </c>
      <c r="C3" s="70" t="s">
        <v>132</v>
      </c>
      <c r="D3" s="36"/>
    </row>
    <row r="4" spans="1:4" ht="15.75">
      <c r="A4" s="71"/>
      <c r="B4" s="41"/>
      <c r="C4" s="72"/>
      <c r="D4" s="36"/>
    </row>
    <row r="5" spans="1:4" ht="15.75">
      <c r="A5" s="73"/>
      <c r="B5" s="46"/>
      <c r="C5" s="83"/>
      <c r="D5" s="36"/>
    </row>
    <row r="6" spans="1:4" ht="15.75">
      <c r="A6" s="73"/>
      <c r="B6" s="46"/>
      <c r="C6" s="83"/>
      <c r="D6" s="36"/>
    </row>
    <row r="7" spans="1:4" ht="16.5" thickBot="1">
      <c r="A7" s="84"/>
      <c r="B7" s="85"/>
      <c r="C7" s="86"/>
      <c r="D7" s="36"/>
    </row>
    <row r="8" spans="1:4" ht="15.75">
      <c r="A8" s="36"/>
      <c r="B8" s="36"/>
      <c r="C8" s="36"/>
      <c r="D8" s="36"/>
    </row>
    <row r="9" spans="1:4" ht="15.75">
      <c r="A9" s="36"/>
      <c r="B9" s="36"/>
      <c r="C9" s="36"/>
      <c r="D9" s="36"/>
    </row>
    <row r="10" spans="1:4" ht="27.75" customHeight="1" thickBot="1">
      <c r="A10" s="35" t="s">
        <v>63</v>
      </c>
      <c r="B10" s="37" t="s">
        <v>65</v>
      </c>
      <c r="C10" s="37"/>
      <c r="D10" s="36"/>
    </row>
    <row r="11" spans="1:4" ht="48.75" customHeight="1">
      <c r="A11" s="68" t="s">
        <v>47</v>
      </c>
      <c r="B11" s="69" t="s">
        <v>133</v>
      </c>
      <c r="C11" s="70" t="s">
        <v>133</v>
      </c>
      <c r="D11" s="36"/>
    </row>
    <row r="12" spans="1:4" ht="15.75">
      <c r="A12" s="97"/>
      <c r="B12" s="60"/>
      <c r="C12" s="98"/>
      <c r="D12" s="36"/>
    </row>
    <row r="13" spans="1:4" ht="15.75">
      <c r="A13" s="99"/>
      <c r="B13" s="100"/>
      <c r="C13" s="101"/>
      <c r="D13" s="36"/>
    </row>
    <row r="14" spans="1:4" ht="15.75">
      <c r="A14" s="99"/>
      <c r="B14" s="100"/>
      <c r="C14" s="101" t="s">
        <v>116</v>
      </c>
      <c r="D14" s="36"/>
    </row>
    <row r="15" spans="1:4" ht="16.5" thickBot="1">
      <c r="A15" s="102"/>
      <c r="B15" s="103"/>
      <c r="C15" s="104"/>
      <c r="D15" s="36"/>
    </row>
    <row r="16" spans="1:4" ht="15.75">
      <c r="A16" s="37"/>
      <c r="B16" s="37"/>
      <c r="C16" s="37"/>
      <c r="D16" s="36"/>
    </row>
    <row r="17" spans="1:4" ht="15.75">
      <c r="A17" s="37"/>
      <c r="B17" s="37"/>
      <c r="C17" s="37"/>
      <c r="D17" s="36"/>
    </row>
    <row r="18" spans="1:4" ht="20.25" customHeight="1" thickBot="1">
      <c r="A18" s="35" t="s">
        <v>64</v>
      </c>
      <c r="B18" s="37" t="s">
        <v>66</v>
      </c>
      <c r="C18" s="37"/>
      <c r="D18" s="36"/>
    </row>
    <row r="19" spans="1:4" ht="67.5" customHeight="1">
      <c r="A19" s="68" t="s">
        <v>47</v>
      </c>
      <c r="B19" s="69" t="s">
        <v>134</v>
      </c>
      <c r="C19" s="70" t="s">
        <v>134</v>
      </c>
      <c r="D19" s="36"/>
    </row>
    <row r="20" spans="1:4" ht="15.75">
      <c r="A20" s="71"/>
      <c r="B20" s="41"/>
      <c r="C20" s="72"/>
      <c r="D20" s="36"/>
    </row>
    <row r="21" spans="1:4" ht="15.75">
      <c r="A21" s="73"/>
      <c r="B21" s="46"/>
      <c r="C21" s="83"/>
      <c r="D21" s="36"/>
    </row>
    <row r="22" spans="1:4" ht="15.75">
      <c r="A22" s="73"/>
      <c r="B22" s="46"/>
      <c r="C22" s="83"/>
      <c r="D22" s="36"/>
    </row>
    <row r="23" spans="1:4" ht="16.5" thickBot="1">
      <c r="A23" s="84"/>
      <c r="B23" s="85"/>
      <c r="C23" s="86"/>
      <c r="D23" s="36"/>
    </row>
    <row r="24" spans="1:4" ht="15.75">
      <c r="A24" s="36"/>
      <c r="B24" s="36"/>
      <c r="C24" s="36"/>
      <c r="D24" s="36"/>
    </row>
    <row r="25" spans="1:4" ht="15.75">
      <c r="A25" s="36"/>
      <c r="B25" s="36"/>
      <c r="C25" s="36"/>
      <c r="D25" s="36"/>
    </row>
    <row r="26" spans="1:4" ht="15.75">
      <c r="A26" s="36"/>
      <c r="B26" s="36"/>
      <c r="C26" s="36"/>
      <c r="D26" s="36"/>
    </row>
    <row r="27" spans="1:4" ht="15.75">
      <c r="A27" s="36"/>
      <c r="B27" s="36"/>
      <c r="C27" s="36"/>
      <c r="D27" s="36"/>
    </row>
    <row r="28" spans="1:4" ht="15.75">
      <c r="A28" s="36"/>
      <c r="B28" s="36"/>
      <c r="C28" s="36"/>
      <c r="D28" s="36"/>
    </row>
  </sheetData>
  <mergeCells count="1">
    <mergeCell ref="B2:C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J20" sqref="J20"/>
    </sheetView>
  </sheetViews>
  <sheetFormatPr defaultRowHeight="14.25"/>
  <cols>
    <col min="1" max="1" width="9.140625" style="2"/>
    <col min="2" max="2" width="35.5703125" style="2" customWidth="1"/>
    <col min="3" max="3" width="41.28515625" style="2" customWidth="1"/>
    <col min="4" max="16384" width="9.140625" style="2"/>
  </cols>
  <sheetData>
    <row r="1" spans="1:4" ht="15.75">
      <c r="A1" s="36"/>
      <c r="B1" s="36"/>
      <c r="C1" s="36"/>
      <c r="D1" s="36"/>
    </row>
    <row r="2" spans="1:4" ht="24" customHeight="1">
      <c r="A2" s="35" t="s">
        <v>67</v>
      </c>
      <c r="B2" s="37" t="s">
        <v>69</v>
      </c>
      <c r="C2" s="37"/>
      <c r="D2" s="36"/>
    </row>
    <row r="3" spans="1:4" ht="93" customHeight="1">
      <c r="A3" s="38" t="s">
        <v>47</v>
      </c>
      <c r="B3" s="39" t="s">
        <v>142</v>
      </c>
      <c r="C3" s="39" t="s">
        <v>142</v>
      </c>
      <c r="D3" s="36"/>
    </row>
    <row r="4" spans="1:4" ht="25.5" customHeight="1">
      <c r="A4" s="40"/>
      <c r="B4" s="41"/>
      <c r="C4" s="41"/>
      <c r="D4" s="36"/>
    </row>
    <row r="5" spans="1:4" ht="25.5" customHeight="1">
      <c r="A5" s="46"/>
      <c r="B5" s="46"/>
      <c r="C5" s="46"/>
      <c r="D5" s="36"/>
    </row>
    <row r="6" spans="1:4" ht="25.5" customHeight="1">
      <c r="A6" s="46"/>
      <c r="B6" s="46"/>
      <c r="C6" s="46"/>
      <c r="D6" s="36"/>
    </row>
    <row r="7" spans="1:4" ht="25.5" customHeight="1">
      <c r="A7" s="45"/>
      <c r="B7" s="47"/>
      <c r="C7" s="46"/>
      <c r="D7" s="36"/>
    </row>
    <row r="8" spans="1:4" ht="15.75">
      <c r="A8" s="36"/>
      <c r="B8" s="36"/>
      <c r="C8" s="36"/>
      <c r="D8" s="36"/>
    </row>
    <row r="9" spans="1:4" ht="15.75">
      <c r="A9" s="36"/>
      <c r="B9" s="36"/>
      <c r="C9" s="36"/>
      <c r="D9" s="36"/>
    </row>
    <row r="10" spans="1:4" ht="25.5" customHeight="1">
      <c r="A10" s="35" t="s">
        <v>68</v>
      </c>
      <c r="B10" s="37" t="s">
        <v>70</v>
      </c>
      <c r="C10" s="37"/>
      <c r="D10" s="36"/>
    </row>
    <row r="11" spans="1:4" ht="63">
      <c r="A11" s="38" t="s">
        <v>47</v>
      </c>
      <c r="B11" s="39" t="s">
        <v>143</v>
      </c>
      <c r="C11" s="39" t="s">
        <v>143</v>
      </c>
      <c r="D11" s="36"/>
    </row>
    <row r="12" spans="1:4" ht="25.5" customHeight="1">
      <c r="A12" s="40"/>
      <c r="B12" s="41"/>
      <c r="C12" s="41"/>
      <c r="D12" s="36"/>
    </row>
    <row r="13" spans="1:4" ht="25.5" customHeight="1">
      <c r="A13" s="46"/>
      <c r="B13" s="46"/>
      <c r="C13" s="46"/>
      <c r="D13" s="36"/>
    </row>
    <row r="14" spans="1:4" ht="25.5" customHeight="1">
      <c r="A14" s="46"/>
      <c r="B14" s="46"/>
      <c r="C14" s="46"/>
      <c r="D14" s="36"/>
    </row>
    <row r="15" spans="1:4" ht="25.5" customHeight="1">
      <c r="A15" s="45"/>
      <c r="B15" s="47"/>
      <c r="C15" s="46"/>
      <c r="D15" s="36"/>
    </row>
    <row r="16" spans="1:4" ht="15.75">
      <c r="A16" s="36"/>
      <c r="B16" s="36"/>
      <c r="C16" s="36"/>
      <c r="D16" s="36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4" sqref="K4"/>
    </sheetView>
  </sheetViews>
  <sheetFormatPr defaultRowHeight="14.25"/>
  <cols>
    <col min="1" max="1" width="6.42578125" style="2" customWidth="1"/>
    <col min="2" max="2" width="9.7109375" style="2" customWidth="1"/>
    <col min="3" max="3" width="27.85546875" style="2" customWidth="1"/>
    <col min="4" max="4" width="20" style="2" customWidth="1"/>
    <col min="5" max="5" width="18.5703125" style="2" customWidth="1"/>
    <col min="6" max="9" width="9.140625" style="2"/>
    <col min="10" max="10" width="4.140625" style="2" customWidth="1"/>
    <col min="11" max="16384" width="9.140625" style="2"/>
  </cols>
  <sheetData>
    <row r="1" spans="1:11" ht="15.75">
      <c r="A1" s="36"/>
      <c r="B1" s="36"/>
      <c r="C1" s="36"/>
      <c r="D1" s="36"/>
      <c r="E1" s="36"/>
    </row>
    <row r="2" spans="1:11" ht="119.25" customHeight="1">
      <c r="A2" s="87"/>
      <c r="B2" s="157" t="s">
        <v>163</v>
      </c>
      <c r="C2" s="157"/>
      <c r="D2" s="157"/>
      <c r="E2" s="157"/>
      <c r="F2" s="24"/>
      <c r="G2" s="24"/>
      <c r="H2" s="24"/>
      <c r="I2" s="24"/>
      <c r="J2" s="24"/>
      <c r="K2" s="13"/>
    </row>
    <row r="3" spans="1:11" ht="21" customHeight="1">
      <c r="A3" s="36"/>
      <c r="B3" s="36"/>
      <c r="C3" s="36"/>
      <c r="D3" s="36"/>
      <c r="E3" s="36"/>
    </row>
    <row r="4" spans="1:11" ht="21" customHeight="1" thickBot="1">
      <c r="A4" s="36"/>
      <c r="B4" s="36"/>
      <c r="C4" s="36"/>
      <c r="D4" s="36"/>
      <c r="E4" s="36"/>
    </row>
    <row r="5" spans="1:11" ht="31.5" customHeight="1">
      <c r="A5" s="36"/>
      <c r="B5" s="68" t="s">
        <v>37</v>
      </c>
      <c r="C5" s="69" t="s">
        <v>38</v>
      </c>
      <c r="D5" s="69" t="s">
        <v>71</v>
      </c>
      <c r="E5" s="70" t="s">
        <v>2</v>
      </c>
    </row>
    <row r="6" spans="1:11" ht="21" customHeight="1">
      <c r="A6" s="36"/>
      <c r="B6" s="71">
        <v>1</v>
      </c>
      <c r="C6" s="41">
        <v>2</v>
      </c>
      <c r="D6" s="41">
        <v>3</v>
      </c>
      <c r="E6" s="72" t="s">
        <v>40</v>
      </c>
    </row>
    <row r="7" spans="1:11" ht="25.5" customHeight="1">
      <c r="A7" s="36"/>
      <c r="B7" s="88"/>
      <c r="C7" s="46"/>
      <c r="D7" s="46"/>
      <c r="E7" s="74">
        <f>C7*D7</f>
        <v>0</v>
      </c>
    </row>
    <row r="8" spans="1:11" ht="25.5" customHeight="1">
      <c r="A8" s="36"/>
      <c r="B8" s="88"/>
      <c r="C8" s="46"/>
      <c r="D8" s="46"/>
      <c r="E8" s="74">
        <f t="shared" ref="E8:E12" si="0">C8*D8</f>
        <v>0</v>
      </c>
    </row>
    <row r="9" spans="1:11" ht="25.5" customHeight="1">
      <c r="A9" s="36"/>
      <c r="B9" s="88"/>
      <c r="C9" s="46"/>
      <c r="D9" s="46"/>
      <c r="E9" s="74">
        <f t="shared" si="0"/>
        <v>0</v>
      </c>
    </row>
    <row r="10" spans="1:11" ht="25.5" customHeight="1">
      <c r="A10" s="36"/>
      <c r="B10" s="88"/>
      <c r="C10" s="46"/>
      <c r="D10" s="46"/>
      <c r="E10" s="74">
        <f t="shared" si="0"/>
        <v>0</v>
      </c>
    </row>
    <row r="11" spans="1:11" ht="25.5" customHeight="1">
      <c r="A11" s="36"/>
      <c r="B11" s="88"/>
      <c r="C11" s="46"/>
      <c r="D11" s="46"/>
      <c r="E11" s="74">
        <f t="shared" si="0"/>
        <v>0</v>
      </c>
    </row>
    <row r="12" spans="1:11" ht="25.5" customHeight="1" thickBot="1">
      <c r="A12" s="36"/>
      <c r="B12" s="84"/>
      <c r="C12" s="76"/>
      <c r="D12" s="76"/>
      <c r="E12" s="77">
        <f t="shared" si="0"/>
        <v>0</v>
      </c>
    </row>
    <row r="13" spans="1:11" ht="15.75">
      <c r="A13" s="36"/>
      <c r="B13" s="36"/>
      <c r="C13" s="36"/>
      <c r="D13" s="36"/>
      <c r="E13" s="36"/>
    </row>
    <row r="14" spans="1:11" ht="15.75">
      <c r="A14" s="36"/>
      <c r="B14" s="36"/>
      <c r="C14" s="36"/>
      <c r="D14" s="36"/>
      <c r="E14" s="36"/>
    </row>
    <row r="15" spans="1:11" ht="15.75">
      <c r="A15" s="36"/>
      <c r="B15" s="36"/>
      <c r="C15" s="36"/>
      <c r="D15" s="36"/>
      <c r="E15" s="36"/>
    </row>
    <row r="16" spans="1:11" ht="15.75">
      <c r="A16" s="36"/>
      <c r="B16" s="36"/>
      <c r="C16" s="36"/>
      <c r="D16" s="36"/>
      <c r="E16" s="36"/>
    </row>
    <row r="17" spans="1:5" ht="15.75">
      <c r="A17" s="36"/>
      <c r="B17" s="36"/>
      <c r="C17" s="36"/>
      <c r="D17" s="36"/>
      <c r="E17" s="36"/>
    </row>
  </sheetData>
  <mergeCells count="1">
    <mergeCell ref="B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3:J26"/>
  <sheetViews>
    <sheetView zoomScale="130" zoomScaleNormal="130" workbookViewId="0">
      <selection activeCell="J24" sqref="J24"/>
    </sheetView>
  </sheetViews>
  <sheetFormatPr defaultRowHeight="14.25"/>
  <cols>
    <col min="1" max="1" width="5.85546875" style="3" customWidth="1"/>
    <col min="2" max="2" width="19.5703125" style="2" bestFit="1" customWidth="1"/>
    <col min="3" max="3" width="15.42578125" style="2" customWidth="1"/>
    <col min="4" max="4" width="19.7109375" style="2" customWidth="1"/>
    <col min="5" max="5" width="11" style="2" customWidth="1"/>
    <col min="6" max="6" width="19.5703125" style="2" bestFit="1" customWidth="1"/>
    <col min="7" max="7" width="10.5703125" style="2" customWidth="1"/>
    <col min="8" max="8" width="19.5703125" style="2" bestFit="1" customWidth="1"/>
    <col min="9" max="9" width="10.28515625" style="2" customWidth="1"/>
    <col min="10" max="16384" width="9.140625" style="2"/>
  </cols>
  <sheetData>
    <row r="3" spans="1:10" ht="15.75">
      <c r="A3" s="105"/>
      <c r="B3" s="36"/>
      <c r="C3" s="36"/>
      <c r="D3" s="36"/>
      <c r="E3" s="36"/>
      <c r="F3" s="36"/>
      <c r="G3" s="36"/>
      <c r="H3" s="36"/>
      <c r="I3" s="36"/>
      <c r="J3" s="36"/>
    </row>
    <row r="4" spans="1:10" ht="15.75">
      <c r="A4" s="105"/>
      <c r="B4" s="36"/>
      <c r="C4" s="36"/>
      <c r="D4" s="36"/>
      <c r="E4" s="36"/>
      <c r="F4" s="36"/>
      <c r="G4" s="36"/>
      <c r="H4" s="36"/>
      <c r="I4" s="36"/>
      <c r="J4" s="36"/>
    </row>
    <row r="5" spans="1:10" ht="16.5" thickBot="1">
      <c r="A5" s="105"/>
      <c r="B5" s="36"/>
      <c r="C5" s="36"/>
      <c r="D5" s="36"/>
      <c r="E5" s="36"/>
      <c r="F5" s="36"/>
      <c r="G5" s="36"/>
      <c r="H5" s="36"/>
      <c r="I5" s="36"/>
      <c r="J5" s="36"/>
    </row>
    <row r="6" spans="1:10" ht="36" customHeight="1">
      <c r="A6" s="68" t="s">
        <v>5</v>
      </c>
      <c r="B6" s="158" t="s">
        <v>10</v>
      </c>
      <c r="C6" s="158"/>
      <c r="D6" s="158" t="s">
        <v>11</v>
      </c>
      <c r="E6" s="158"/>
      <c r="F6" s="158" t="s">
        <v>9</v>
      </c>
      <c r="G6" s="158"/>
      <c r="H6" s="158" t="s">
        <v>8</v>
      </c>
      <c r="I6" s="159"/>
      <c r="J6" s="36"/>
    </row>
    <row r="7" spans="1:10" ht="35.25" customHeight="1">
      <c r="A7" s="119"/>
      <c r="B7" s="39" t="s">
        <v>7</v>
      </c>
      <c r="C7" s="120" t="s">
        <v>6</v>
      </c>
      <c r="D7" s="39" t="s">
        <v>7</v>
      </c>
      <c r="E7" s="120" t="s">
        <v>6</v>
      </c>
      <c r="F7" s="39" t="s">
        <v>7</v>
      </c>
      <c r="G7" s="120" t="s">
        <v>6</v>
      </c>
      <c r="H7" s="39" t="s">
        <v>7</v>
      </c>
      <c r="I7" s="121" t="s">
        <v>6</v>
      </c>
      <c r="J7" s="36"/>
    </row>
    <row r="8" spans="1:10" ht="21" customHeight="1">
      <c r="A8" s="71"/>
      <c r="B8" s="45"/>
      <c r="C8" s="122">
        <v>0.1</v>
      </c>
      <c r="D8" s="62"/>
      <c r="E8" s="122">
        <v>0.05</v>
      </c>
      <c r="F8" s="62"/>
      <c r="G8" s="122">
        <v>0.05</v>
      </c>
      <c r="H8" s="62"/>
      <c r="I8" s="123">
        <v>0.05</v>
      </c>
      <c r="J8" s="36"/>
    </row>
    <row r="9" spans="1:10" ht="15.75">
      <c r="A9" s="71">
        <v>1</v>
      </c>
      <c r="B9" s="45"/>
      <c r="C9" s="47"/>
      <c r="D9" s="47"/>
      <c r="E9" s="47"/>
      <c r="F9" s="47"/>
      <c r="G9" s="47"/>
      <c r="H9" s="47"/>
      <c r="I9" s="74"/>
      <c r="J9" s="36"/>
    </row>
    <row r="10" spans="1:10" ht="15.75">
      <c r="A10" s="71">
        <v>2</v>
      </c>
      <c r="B10" s="45"/>
      <c r="C10" s="47"/>
      <c r="D10" s="47"/>
      <c r="E10" s="47"/>
      <c r="F10" s="47"/>
      <c r="G10" s="47"/>
      <c r="H10" s="47"/>
      <c r="I10" s="74"/>
      <c r="J10" s="36"/>
    </row>
    <row r="11" spans="1:10" ht="15.75">
      <c r="A11" s="71">
        <v>3</v>
      </c>
      <c r="B11" s="45"/>
      <c r="C11" s="47"/>
      <c r="D11" s="47"/>
      <c r="E11" s="47"/>
      <c r="F11" s="47"/>
      <c r="G11" s="47"/>
      <c r="H11" s="47"/>
      <c r="I11" s="74"/>
      <c r="J11" s="36"/>
    </row>
    <row r="12" spans="1:10" ht="15.75">
      <c r="A12" s="71">
        <v>4</v>
      </c>
      <c r="B12" s="45"/>
      <c r="C12" s="47"/>
      <c r="D12" s="47"/>
      <c r="E12" s="47"/>
      <c r="F12" s="47"/>
      <c r="G12" s="47"/>
      <c r="H12" s="47"/>
      <c r="I12" s="74"/>
      <c r="J12" s="36"/>
    </row>
    <row r="13" spans="1:10" ht="15.75">
      <c r="A13" s="71">
        <v>5</v>
      </c>
      <c r="B13" s="45"/>
      <c r="C13" s="47"/>
      <c r="D13" s="47"/>
      <c r="E13" s="47"/>
      <c r="F13" s="47"/>
      <c r="G13" s="47"/>
      <c r="H13" s="47"/>
      <c r="I13" s="74"/>
      <c r="J13" s="36"/>
    </row>
    <row r="14" spans="1:10" ht="15.75">
      <c r="A14" s="71">
        <v>6</v>
      </c>
      <c r="B14" s="45"/>
      <c r="C14" s="47"/>
      <c r="D14" s="47"/>
      <c r="E14" s="47"/>
      <c r="F14" s="47"/>
      <c r="G14" s="47"/>
      <c r="H14" s="47"/>
      <c r="I14" s="74"/>
      <c r="J14" s="36"/>
    </row>
    <row r="15" spans="1:10" ht="15.75">
      <c r="A15" s="71">
        <v>7</v>
      </c>
      <c r="B15" s="45"/>
      <c r="C15" s="47"/>
      <c r="D15" s="47"/>
      <c r="E15" s="47"/>
      <c r="F15" s="47"/>
      <c r="G15" s="47"/>
      <c r="H15" s="47"/>
      <c r="I15" s="74"/>
      <c r="J15" s="36"/>
    </row>
    <row r="16" spans="1:10" ht="15.75">
      <c r="A16" s="71">
        <v>8</v>
      </c>
      <c r="B16" s="45"/>
      <c r="C16" s="47"/>
      <c r="D16" s="47"/>
      <c r="E16" s="47"/>
      <c r="F16" s="47"/>
      <c r="G16" s="47"/>
      <c r="H16" s="47"/>
      <c r="I16" s="74"/>
      <c r="J16" s="36"/>
    </row>
    <row r="17" spans="1:10" ht="15.75">
      <c r="A17" s="71">
        <v>9</v>
      </c>
      <c r="B17" s="45"/>
      <c r="C17" s="47"/>
      <c r="D17" s="47"/>
      <c r="E17" s="47"/>
      <c r="F17" s="47"/>
      <c r="G17" s="47"/>
      <c r="H17" s="47"/>
      <c r="I17" s="74"/>
      <c r="J17" s="36"/>
    </row>
    <row r="18" spans="1:10" ht="15.75">
      <c r="A18" s="71">
        <v>10</v>
      </c>
      <c r="B18" s="45"/>
      <c r="C18" s="47"/>
      <c r="D18" s="47"/>
      <c r="E18" s="47"/>
      <c r="F18" s="47"/>
      <c r="G18" s="47"/>
      <c r="H18" s="47"/>
      <c r="I18" s="74"/>
      <c r="J18" s="36"/>
    </row>
    <row r="19" spans="1:10" ht="21.75" customHeight="1" thickBot="1">
      <c r="A19" s="124"/>
      <c r="B19" s="125" t="s">
        <v>4</v>
      </c>
      <c r="C19" s="126">
        <f>SUM(C9:C18)</f>
        <v>0</v>
      </c>
      <c r="D19" s="126"/>
      <c r="E19" s="126">
        <f>SUM(E9:E18)</f>
        <v>0</v>
      </c>
      <c r="F19" s="126"/>
      <c r="G19" s="126">
        <f>SUM(G9:G18)</f>
        <v>0</v>
      </c>
      <c r="H19" s="126"/>
      <c r="I19" s="127">
        <f>SUM(I9:I18)</f>
        <v>0</v>
      </c>
      <c r="J19" s="36"/>
    </row>
    <row r="20" spans="1:10" ht="15.75">
      <c r="A20" s="105"/>
      <c r="B20" s="36"/>
      <c r="C20" s="36"/>
      <c r="D20" s="36"/>
      <c r="E20" s="36"/>
      <c r="F20" s="36"/>
      <c r="G20" s="36"/>
      <c r="H20" s="36"/>
      <c r="I20" s="36"/>
      <c r="J20" s="36"/>
    </row>
    <row r="21" spans="1:10" ht="15.75">
      <c r="A21" s="105"/>
      <c r="B21" s="36"/>
      <c r="C21" s="36"/>
      <c r="D21" s="36"/>
      <c r="E21" s="36"/>
      <c r="F21" s="36"/>
      <c r="G21" s="36"/>
      <c r="H21" s="36"/>
      <c r="I21" s="36"/>
      <c r="J21" s="36"/>
    </row>
    <row r="22" spans="1:10" ht="15.75">
      <c r="A22" s="105"/>
      <c r="B22" s="36"/>
      <c r="C22" s="36"/>
      <c r="D22" s="36"/>
      <c r="E22" s="36"/>
      <c r="F22" s="36"/>
      <c r="G22" s="36"/>
      <c r="H22" s="36"/>
      <c r="I22" s="36"/>
      <c r="J22" s="36"/>
    </row>
    <row r="23" spans="1:10" ht="15.75">
      <c r="A23" s="105"/>
      <c r="B23" s="36" t="s">
        <v>100</v>
      </c>
      <c r="C23" s="36"/>
      <c r="D23" s="36"/>
      <c r="E23" s="36"/>
      <c r="F23" s="36"/>
      <c r="G23" s="36"/>
      <c r="H23" s="36"/>
      <c r="I23" s="36"/>
      <c r="J23" s="36"/>
    </row>
    <row r="24" spans="1:10" ht="15.75">
      <c r="A24" s="105"/>
      <c r="B24" s="36"/>
      <c r="C24" s="36"/>
      <c r="D24" s="36"/>
      <c r="E24" s="36"/>
      <c r="F24" s="36"/>
      <c r="G24" s="36"/>
      <c r="H24" s="36"/>
      <c r="I24" s="36"/>
      <c r="J24" s="36"/>
    </row>
    <row r="25" spans="1:10" ht="15.75">
      <c r="A25" s="105"/>
      <c r="B25" s="36" t="s">
        <v>101</v>
      </c>
      <c r="C25" s="36"/>
      <c r="D25" s="36"/>
      <c r="E25" s="36"/>
      <c r="F25" s="36"/>
      <c r="G25" s="36"/>
      <c r="H25" s="36"/>
      <c r="I25" s="36"/>
      <c r="J25" s="36"/>
    </row>
    <row r="26" spans="1:10" ht="15.75">
      <c r="A26" s="105"/>
      <c r="B26" s="36"/>
      <c r="C26" s="36"/>
      <c r="D26" s="36"/>
      <c r="E26" s="36"/>
      <c r="F26" s="36"/>
      <c r="G26" s="36"/>
      <c r="H26" s="36"/>
      <c r="I26" s="36"/>
      <c r="J26" s="36"/>
    </row>
  </sheetData>
  <mergeCells count="4">
    <mergeCell ref="H6:I6"/>
    <mergeCell ref="B6:C6"/>
    <mergeCell ref="D6:E6"/>
    <mergeCell ref="F6:G6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E26"/>
  <sheetViews>
    <sheetView workbookViewId="0">
      <selection activeCell="D11" sqref="D11"/>
    </sheetView>
  </sheetViews>
  <sheetFormatPr defaultRowHeight="15"/>
  <cols>
    <col min="3" max="3" width="95.7109375" customWidth="1"/>
    <col min="4" max="4" width="20.7109375" customWidth="1"/>
  </cols>
  <sheetData>
    <row r="2" spans="1:5">
      <c r="B2" s="160" t="s">
        <v>144</v>
      </c>
      <c r="C2" s="160"/>
      <c r="D2" s="160"/>
    </row>
    <row r="3" spans="1:5" ht="15.75" thickBot="1">
      <c r="B3" s="106"/>
      <c r="C3" s="106"/>
      <c r="D3" s="106"/>
      <c r="E3" s="107"/>
    </row>
    <row r="4" spans="1:5" ht="16.5" thickBot="1">
      <c r="A4" s="108"/>
      <c r="B4" s="128" t="s">
        <v>161</v>
      </c>
      <c r="C4" s="129" t="s">
        <v>162</v>
      </c>
      <c r="D4" s="130" t="s">
        <v>2</v>
      </c>
      <c r="E4" s="107"/>
    </row>
    <row r="5" spans="1:5" ht="15.75">
      <c r="A5" s="108"/>
      <c r="B5" s="109">
        <v>1</v>
      </c>
      <c r="C5" s="110" t="s">
        <v>145</v>
      </c>
      <c r="D5" s="111"/>
      <c r="E5" s="107"/>
    </row>
    <row r="6" spans="1:5" ht="15.75">
      <c r="A6" s="108"/>
      <c r="B6" s="112">
        <v>2</v>
      </c>
      <c r="C6" s="110" t="s">
        <v>151</v>
      </c>
      <c r="D6" s="111"/>
      <c r="E6" s="107"/>
    </row>
    <row r="7" spans="1:5" ht="15.75">
      <c r="A7" s="108"/>
      <c r="B7" s="112">
        <v>3</v>
      </c>
      <c r="C7" s="110" t="s">
        <v>146</v>
      </c>
      <c r="D7" s="111"/>
      <c r="E7" s="107"/>
    </row>
    <row r="8" spans="1:5" ht="15.75">
      <c r="A8" s="108"/>
      <c r="B8" s="112">
        <v>4</v>
      </c>
      <c r="C8" s="110" t="s">
        <v>148</v>
      </c>
      <c r="D8" s="111"/>
      <c r="E8" s="107"/>
    </row>
    <row r="9" spans="1:5" ht="15.75">
      <c r="A9" s="108"/>
      <c r="B9" s="112">
        <v>5</v>
      </c>
      <c r="C9" s="110" t="s">
        <v>147</v>
      </c>
      <c r="D9" s="111"/>
      <c r="E9" s="107"/>
    </row>
    <row r="10" spans="1:5" ht="15.75">
      <c r="A10" s="108"/>
      <c r="B10" s="112">
        <v>6</v>
      </c>
      <c r="C10" s="110" t="s">
        <v>154</v>
      </c>
      <c r="D10" s="111"/>
      <c r="E10" s="107"/>
    </row>
    <row r="11" spans="1:5" ht="15.75">
      <c r="A11" s="108"/>
      <c r="B11" s="112">
        <v>7</v>
      </c>
      <c r="C11" s="110" t="s">
        <v>152</v>
      </c>
      <c r="D11" s="111"/>
      <c r="E11" s="107"/>
    </row>
    <row r="12" spans="1:5" ht="15.75">
      <c r="A12" s="108"/>
      <c r="B12" s="112">
        <v>8</v>
      </c>
      <c r="C12" s="110" t="s">
        <v>153</v>
      </c>
      <c r="D12" s="111"/>
      <c r="E12" s="107"/>
    </row>
    <row r="13" spans="1:5" ht="15.75">
      <c r="A13" s="108"/>
      <c r="B13" s="112">
        <v>9</v>
      </c>
      <c r="C13" s="110" t="s">
        <v>149</v>
      </c>
      <c r="D13" s="111"/>
      <c r="E13" s="107"/>
    </row>
    <row r="14" spans="1:5" ht="15.75">
      <c r="A14" s="108"/>
      <c r="B14" s="112">
        <v>10</v>
      </c>
      <c r="C14" s="110" t="s">
        <v>155</v>
      </c>
      <c r="D14" s="111"/>
      <c r="E14" s="107"/>
    </row>
    <row r="15" spans="1:5" ht="15.75">
      <c r="A15" s="108"/>
      <c r="B15" s="112">
        <v>11</v>
      </c>
      <c r="C15" s="110" t="s">
        <v>156</v>
      </c>
      <c r="D15" s="111"/>
      <c r="E15" s="107"/>
    </row>
    <row r="16" spans="1:5" ht="15.75">
      <c r="A16" s="108"/>
      <c r="B16" s="112">
        <v>12</v>
      </c>
      <c r="C16" s="110" t="s">
        <v>157</v>
      </c>
      <c r="D16" s="111"/>
      <c r="E16" s="107"/>
    </row>
    <row r="17" spans="1:5" ht="15.75">
      <c r="A17" s="108"/>
      <c r="B17" s="112">
        <v>13</v>
      </c>
      <c r="C17" s="110" t="s">
        <v>158</v>
      </c>
      <c r="D17" s="111"/>
      <c r="E17" s="107"/>
    </row>
    <row r="18" spans="1:5" ht="15.75">
      <c r="A18" s="108"/>
      <c r="B18" s="112">
        <v>14</v>
      </c>
      <c r="C18" s="110" t="s">
        <v>159</v>
      </c>
      <c r="D18" s="111"/>
      <c r="E18" s="107"/>
    </row>
    <row r="19" spans="1:5" ht="16.5" thickBot="1">
      <c r="A19" s="108"/>
      <c r="B19" s="113">
        <v>15</v>
      </c>
      <c r="C19" s="114" t="s">
        <v>160</v>
      </c>
      <c r="D19" s="115"/>
      <c r="E19" s="107"/>
    </row>
    <row r="20" spans="1:5" ht="35.25" customHeight="1" thickBot="1">
      <c r="A20" s="108"/>
      <c r="B20" s="113"/>
      <c r="C20" s="116" t="s">
        <v>150</v>
      </c>
      <c r="D20" s="117">
        <f>SUM(D5:D19)</f>
        <v>0</v>
      </c>
      <c r="E20" s="107"/>
    </row>
    <row r="21" spans="1:5" ht="15.75">
      <c r="B21" s="49"/>
      <c r="C21" s="49"/>
      <c r="D21" s="118"/>
    </row>
    <row r="22" spans="1:5" ht="15.75">
      <c r="B22" s="49"/>
      <c r="C22" s="49"/>
      <c r="D22" s="118"/>
    </row>
    <row r="23" spans="1:5" ht="15.75">
      <c r="B23" s="118"/>
      <c r="C23" s="118"/>
      <c r="D23" s="118"/>
    </row>
    <row r="24" spans="1:5" ht="15.75">
      <c r="B24" s="118"/>
      <c r="C24" s="118"/>
    </row>
    <row r="25" spans="1:5" ht="15.75">
      <c r="B25" s="118"/>
      <c r="C25" s="118"/>
    </row>
    <row r="26" spans="1:5" ht="15.75">
      <c r="B26" s="118"/>
      <c r="C26" s="118"/>
    </row>
  </sheetData>
  <sheetProtection password="CC0D" sheet="1" objects="1" scenarios="1" selectLockedCells="1"/>
  <mergeCells count="1">
    <mergeCell ref="B2:D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view="pageBreakPreview" zoomScaleSheetLayoutView="100" workbookViewId="0">
      <selection activeCell="B2" sqref="B2:H3"/>
    </sheetView>
  </sheetViews>
  <sheetFormatPr defaultRowHeight="15.75"/>
  <cols>
    <col min="1" max="1" width="7.42578125" style="14" customWidth="1"/>
    <col min="2" max="2" width="22.140625" style="14" customWidth="1"/>
    <col min="3" max="3" width="19.42578125" style="14" customWidth="1"/>
    <col min="4" max="4" width="20.140625" style="14" customWidth="1"/>
    <col min="5" max="5" width="18.140625" style="14" customWidth="1"/>
    <col min="6" max="16384" width="9.140625" style="14"/>
  </cols>
  <sheetData>
    <row r="1" spans="1:8">
      <c r="A1" s="35" t="s">
        <v>73</v>
      </c>
      <c r="B1" s="133" t="s">
        <v>74</v>
      </c>
      <c r="C1" s="133"/>
      <c r="D1" s="133"/>
      <c r="E1" s="133"/>
      <c r="F1" s="36"/>
      <c r="G1" s="36"/>
    </row>
    <row r="2" spans="1:8">
      <c r="A2" s="36"/>
      <c r="B2" s="136" t="s">
        <v>118</v>
      </c>
      <c r="C2" s="136"/>
      <c r="D2" s="136"/>
      <c r="E2" s="136"/>
      <c r="F2" s="136"/>
      <c r="G2" s="136"/>
      <c r="H2" s="136"/>
    </row>
    <row r="3" spans="1:8" ht="38.25" customHeight="1">
      <c r="A3" s="36"/>
      <c r="B3" s="136"/>
      <c r="C3" s="136"/>
      <c r="D3" s="136"/>
      <c r="E3" s="136"/>
      <c r="F3" s="136"/>
      <c r="G3" s="136"/>
      <c r="H3" s="136"/>
    </row>
    <row r="4" spans="1:8" ht="9" customHeight="1">
      <c r="A4" s="36"/>
      <c r="B4" s="36"/>
      <c r="C4" s="36"/>
      <c r="D4" s="36"/>
      <c r="E4" s="36"/>
      <c r="F4" s="36"/>
      <c r="G4" s="36"/>
    </row>
    <row r="5" spans="1:8" ht="21.75" customHeight="1">
      <c r="A5" s="36"/>
      <c r="B5" s="37" t="s">
        <v>75</v>
      </c>
      <c r="C5" s="36"/>
      <c r="D5" s="36"/>
      <c r="E5" s="36"/>
      <c r="F5" s="36"/>
      <c r="G5" s="36"/>
    </row>
    <row r="6" spans="1:8" ht="38.25" customHeight="1">
      <c r="A6" s="38" t="s">
        <v>37</v>
      </c>
      <c r="B6" s="39" t="s">
        <v>76</v>
      </c>
      <c r="C6" s="39" t="s">
        <v>77</v>
      </c>
      <c r="D6" s="39" t="s">
        <v>79</v>
      </c>
      <c r="E6" s="39" t="s">
        <v>2</v>
      </c>
      <c r="F6" s="36"/>
      <c r="G6" s="36"/>
    </row>
    <row r="7" spans="1:8">
      <c r="A7" s="40">
        <v>1</v>
      </c>
      <c r="B7" s="41">
        <v>2</v>
      </c>
      <c r="C7" s="41" t="s">
        <v>78</v>
      </c>
      <c r="D7" s="41">
        <v>4</v>
      </c>
      <c r="E7" s="41" t="s">
        <v>80</v>
      </c>
      <c r="F7" s="36"/>
      <c r="G7" s="36"/>
    </row>
    <row r="8" spans="1:8" ht="21" customHeight="1">
      <c r="A8" s="42"/>
      <c r="B8" s="43"/>
      <c r="C8" s="43">
        <f>B8*2.5</f>
        <v>0</v>
      </c>
      <c r="D8" s="44"/>
      <c r="E8" s="44">
        <f>C8*D8</f>
        <v>0</v>
      </c>
      <c r="F8" s="36"/>
      <c r="G8" s="36"/>
    </row>
    <row r="9" spans="1:8" ht="21" customHeight="1">
      <c r="A9" s="42"/>
      <c r="B9" s="43"/>
      <c r="C9" s="43">
        <f t="shared" ref="C9:C13" si="0">B9*2.5</f>
        <v>0</v>
      </c>
      <c r="D9" s="44"/>
      <c r="E9" s="44">
        <f t="shared" ref="E9:E13" si="1">C9*D9</f>
        <v>0</v>
      </c>
      <c r="F9" s="36"/>
      <c r="G9" s="36"/>
    </row>
    <row r="10" spans="1:8" ht="21" customHeight="1">
      <c r="A10" s="42"/>
      <c r="B10" s="43"/>
      <c r="C10" s="43">
        <f t="shared" si="0"/>
        <v>0</v>
      </c>
      <c r="D10" s="44"/>
      <c r="E10" s="44">
        <f t="shared" si="1"/>
        <v>0</v>
      </c>
      <c r="F10" s="36"/>
      <c r="G10" s="36"/>
    </row>
    <row r="11" spans="1:8" ht="21" customHeight="1">
      <c r="A11" s="42"/>
      <c r="B11" s="43"/>
      <c r="C11" s="43">
        <f t="shared" si="0"/>
        <v>0</v>
      </c>
      <c r="D11" s="44"/>
      <c r="E11" s="44">
        <f t="shared" si="1"/>
        <v>0</v>
      </c>
      <c r="F11" s="36"/>
      <c r="G11" s="36"/>
    </row>
    <row r="12" spans="1:8" ht="21" customHeight="1">
      <c r="A12" s="42"/>
      <c r="B12" s="43"/>
      <c r="C12" s="43">
        <f t="shared" si="0"/>
        <v>0</v>
      </c>
      <c r="D12" s="44"/>
      <c r="E12" s="44">
        <f>C12*D12</f>
        <v>0</v>
      </c>
      <c r="F12" s="36"/>
      <c r="G12" s="36"/>
    </row>
    <row r="13" spans="1:8" ht="21" customHeight="1">
      <c r="A13" s="42"/>
      <c r="B13" s="43"/>
      <c r="C13" s="43">
        <f t="shared" si="0"/>
        <v>0</v>
      </c>
      <c r="D13" s="44"/>
      <c r="E13" s="44">
        <f t="shared" si="1"/>
        <v>0</v>
      </c>
      <c r="F13" s="36"/>
      <c r="G13" s="36"/>
    </row>
    <row r="14" spans="1:8" ht="11.25" customHeight="1">
      <c r="A14" s="36"/>
      <c r="B14" s="36"/>
      <c r="C14" s="36"/>
      <c r="D14" s="36"/>
      <c r="E14" s="36"/>
      <c r="F14" s="36"/>
      <c r="G14" s="36"/>
    </row>
    <row r="15" spans="1:8" ht="29.25" customHeight="1">
      <c r="A15" s="36"/>
      <c r="B15" s="135" t="s">
        <v>98</v>
      </c>
      <c r="C15" s="135"/>
      <c r="D15" s="135"/>
      <c r="E15" s="135"/>
      <c r="F15" s="36"/>
      <c r="G15" s="36"/>
    </row>
    <row r="16" spans="1:8">
      <c r="A16" s="36"/>
      <c r="B16" s="36"/>
      <c r="C16" s="36"/>
      <c r="D16" s="36"/>
      <c r="E16" s="36"/>
      <c r="F16" s="36"/>
      <c r="G16" s="36"/>
    </row>
    <row r="17" spans="1:7" ht="34.5" customHeight="1">
      <c r="A17" s="38" t="s">
        <v>37</v>
      </c>
      <c r="B17" s="39" t="s">
        <v>76</v>
      </c>
      <c r="C17" s="39" t="s">
        <v>77</v>
      </c>
      <c r="D17" s="39" t="s">
        <v>79</v>
      </c>
      <c r="E17" s="39" t="s">
        <v>2</v>
      </c>
      <c r="F17" s="36"/>
      <c r="G17" s="36"/>
    </row>
    <row r="18" spans="1:7">
      <c r="A18" s="40">
        <v>1</v>
      </c>
      <c r="B18" s="41">
        <v>2</v>
      </c>
      <c r="C18" s="41" t="s">
        <v>78</v>
      </c>
      <c r="D18" s="41">
        <v>4</v>
      </c>
      <c r="E18" s="41" t="s">
        <v>80</v>
      </c>
      <c r="F18" s="36"/>
      <c r="G18" s="36"/>
    </row>
    <row r="19" spans="1:7" ht="21" customHeight="1">
      <c r="A19" s="45"/>
      <c r="B19" s="46"/>
      <c r="C19" s="46" t="s">
        <v>99</v>
      </c>
      <c r="D19" s="47"/>
      <c r="E19" s="47" t="e">
        <f>C19*D19</f>
        <v>#VALUE!</v>
      </c>
      <c r="F19" s="36"/>
      <c r="G19" s="36"/>
    </row>
    <row r="20" spans="1:7" ht="21" customHeight="1">
      <c r="A20" s="45"/>
      <c r="B20" s="46"/>
      <c r="C20" s="46">
        <f t="shared" ref="C20:C24" si="2">B20*2.5</f>
        <v>0</v>
      </c>
      <c r="D20" s="47"/>
      <c r="E20" s="47">
        <f t="shared" ref="E20:E24" si="3">C20*D20</f>
        <v>0</v>
      </c>
      <c r="F20" s="36"/>
      <c r="G20" s="36"/>
    </row>
    <row r="21" spans="1:7" ht="21" customHeight="1">
      <c r="A21" s="45"/>
      <c r="B21" s="46"/>
      <c r="C21" s="46">
        <f t="shared" si="2"/>
        <v>0</v>
      </c>
      <c r="D21" s="47"/>
      <c r="E21" s="47">
        <f t="shared" si="3"/>
        <v>0</v>
      </c>
      <c r="F21" s="36"/>
      <c r="G21" s="36"/>
    </row>
    <row r="22" spans="1:7" ht="21" customHeight="1">
      <c r="A22" s="45"/>
      <c r="B22" s="46"/>
      <c r="C22" s="46">
        <f t="shared" si="2"/>
        <v>0</v>
      </c>
      <c r="D22" s="47"/>
      <c r="E22" s="47">
        <f t="shared" si="3"/>
        <v>0</v>
      </c>
      <c r="F22" s="36"/>
      <c r="G22" s="36"/>
    </row>
    <row r="23" spans="1:7" ht="21" customHeight="1">
      <c r="A23" s="45"/>
      <c r="B23" s="46"/>
      <c r="C23" s="46">
        <f t="shared" si="2"/>
        <v>0</v>
      </c>
      <c r="D23" s="47"/>
      <c r="E23" s="47">
        <f t="shared" si="3"/>
        <v>0</v>
      </c>
      <c r="F23" s="36"/>
      <c r="G23" s="36"/>
    </row>
    <row r="24" spans="1:7" ht="21" customHeight="1">
      <c r="A24" s="45"/>
      <c r="B24" s="46"/>
      <c r="C24" s="46">
        <f t="shared" si="2"/>
        <v>0</v>
      </c>
      <c r="D24" s="47"/>
      <c r="E24" s="47">
        <f t="shared" si="3"/>
        <v>0</v>
      </c>
      <c r="F24" s="36"/>
      <c r="G24" s="36"/>
    </row>
  </sheetData>
  <sheetProtection selectLockedCells="1"/>
  <mergeCells count="3">
    <mergeCell ref="B1:E1"/>
    <mergeCell ref="B15:E15"/>
    <mergeCell ref="B2:H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32"/>
  <sheetViews>
    <sheetView zoomScale="115" zoomScaleNormal="115" workbookViewId="0">
      <selection activeCell="O6" sqref="O6"/>
    </sheetView>
  </sheetViews>
  <sheetFormatPr defaultRowHeight="15"/>
  <cols>
    <col min="1" max="1" width="4.7109375" style="1" customWidth="1"/>
    <col min="2" max="2" width="12.28515625" style="1" customWidth="1"/>
    <col min="3" max="3" width="12.7109375" style="1" customWidth="1"/>
    <col min="4" max="4" width="17.85546875" style="1" customWidth="1"/>
    <col min="5" max="5" width="13.42578125" style="1" bestFit="1" customWidth="1"/>
    <col min="6" max="6" width="20" style="1" customWidth="1"/>
    <col min="7" max="16384" width="9.140625" style="1"/>
  </cols>
  <sheetData>
    <row r="2" spans="1:6" ht="22.5" customHeight="1">
      <c r="A2" s="36"/>
      <c r="B2" s="133" t="s">
        <v>58</v>
      </c>
      <c r="C2" s="133"/>
      <c r="D2" s="133"/>
      <c r="E2" s="36"/>
      <c r="F2" s="36"/>
    </row>
    <row r="3" spans="1:6" ht="76.5" customHeight="1">
      <c r="A3" s="36"/>
      <c r="B3" s="132" t="s">
        <v>119</v>
      </c>
      <c r="C3" s="133"/>
      <c r="D3" s="133"/>
      <c r="E3" s="133"/>
      <c r="F3" s="133"/>
    </row>
    <row r="4" spans="1:6" ht="12" customHeight="1">
      <c r="A4" s="36"/>
      <c r="B4" s="137"/>
      <c r="C4" s="137"/>
      <c r="D4" s="137"/>
      <c r="E4" s="137"/>
      <c r="F4" s="137"/>
    </row>
    <row r="5" spans="1:6" ht="20.25" customHeight="1">
      <c r="A5" s="36"/>
      <c r="B5" s="37" t="s">
        <v>59</v>
      </c>
      <c r="C5" s="36"/>
      <c r="D5" s="36"/>
      <c r="E5" s="36"/>
      <c r="F5" s="36"/>
    </row>
    <row r="6" spans="1:6" ht="66">
      <c r="A6" s="39" t="s">
        <v>103</v>
      </c>
      <c r="B6" s="39" t="s">
        <v>12</v>
      </c>
      <c r="C6" s="39" t="s">
        <v>121</v>
      </c>
      <c r="D6" s="38" t="s">
        <v>13</v>
      </c>
      <c r="E6" s="39" t="s">
        <v>14</v>
      </c>
      <c r="F6" s="38" t="s">
        <v>2</v>
      </c>
    </row>
    <row r="7" spans="1:6" ht="15.75">
      <c r="A7" s="40">
        <v>1</v>
      </c>
      <c r="B7" s="40">
        <v>2</v>
      </c>
      <c r="C7" s="40">
        <v>3</v>
      </c>
      <c r="D7" s="40" t="s">
        <v>15</v>
      </c>
      <c r="E7" s="40">
        <v>5</v>
      </c>
      <c r="F7" s="40" t="s">
        <v>16</v>
      </c>
    </row>
    <row r="8" spans="1:6" ht="15.75">
      <c r="A8" s="40">
        <v>1</v>
      </c>
      <c r="B8" s="40"/>
      <c r="C8" s="52"/>
      <c r="D8" s="53">
        <f>B8*C8</f>
        <v>0</v>
      </c>
      <c r="E8" s="54">
        <v>2.5</v>
      </c>
      <c r="F8" s="54">
        <f>D8*E8</f>
        <v>0</v>
      </c>
    </row>
    <row r="9" spans="1:6" ht="15.75">
      <c r="A9" s="40">
        <v>2</v>
      </c>
      <c r="B9" s="40"/>
      <c r="C9" s="52"/>
      <c r="D9" s="53"/>
      <c r="E9" s="54"/>
      <c r="F9" s="54">
        <f t="shared" ref="F9:F15" si="0">D9*E9</f>
        <v>0</v>
      </c>
    </row>
    <row r="10" spans="1:6" ht="15.75">
      <c r="A10" s="40">
        <v>3</v>
      </c>
      <c r="B10" s="40"/>
      <c r="C10" s="52"/>
      <c r="D10" s="53"/>
      <c r="E10" s="54"/>
      <c r="F10" s="54">
        <f t="shared" si="0"/>
        <v>0</v>
      </c>
    </row>
    <row r="11" spans="1:6" ht="15.75">
      <c r="A11" s="40">
        <v>4</v>
      </c>
      <c r="B11" s="40"/>
      <c r="C11" s="52"/>
      <c r="D11" s="53"/>
      <c r="E11" s="54"/>
      <c r="F11" s="54">
        <f t="shared" si="0"/>
        <v>0</v>
      </c>
    </row>
    <row r="12" spans="1:6" ht="15.75">
      <c r="A12" s="40">
        <v>5</v>
      </c>
      <c r="B12" s="40"/>
      <c r="C12" s="52"/>
      <c r="D12" s="53"/>
      <c r="E12" s="54"/>
      <c r="F12" s="54">
        <f t="shared" si="0"/>
        <v>0</v>
      </c>
    </row>
    <row r="13" spans="1:6" ht="15.75">
      <c r="A13" s="40">
        <v>6</v>
      </c>
      <c r="B13" s="40"/>
      <c r="C13" s="52"/>
      <c r="D13" s="53"/>
      <c r="E13" s="54"/>
      <c r="F13" s="54">
        <f t="shared" si="0"/>
        <v>0</v>
      </c>
    </row>
    <row r="14" spans="1:6" ht="15.75">
      <c r="A14" s="40">
        <v>7</v>
      </c>
      <c r="B14" s="40"/>
      <c r="C14" s="52"/>
      <c r="D14" s="53"/>
      <c r="E14" s="54"/>
      <c r="F14" s="54">
        <f t="shared" si="0"/>
        <v>0</v>
      </c>
    </row>
    <row r="15" spans="1:6" ht="15.75">
      <c r="A15" s="40">
        <v>8</v>
      </c>
      <c r="B15" s="140" t="s">
        <v>104</v>
      </c>
      <c r="C15" s="141"/>
      <c r="D15" s="141"/>
      <c r="E15" s="142"/>
      <c r="F15" s="54">
        <f t="shared" si="0"/>
        <v>0</v>
      </c>
    </row>
    <row r="16" spans="1:6" ht="15.75">
      <c r="A16" s="36"/>
      <c r="B16" s="36"/>
      <c r="C16" s="36"/>
      <c r="D16" s="36"/>
      <c r="E16" s="36"/>
      <c r="F16" s="36"/>
    </row>
    <row r="17" spans="1:6" ht="15.75">
      <c r="A17" s="36"/>
      <c r="B17" s="36"/>
      <c r="C17" s="36"/>
      <c r="D17" s="36"/>
      <c r="E17" s="36"/>
      <c r="F17" s="36"/>
    </row>
    <row r="18" spans="1:6" ht="15.75">
      <c r="A18" s="36"/>
      <c r="B18" s="36"/>
      <c r="C18" s="36"/>
      <c r="D18" s="36"/>
      <c r="E18" s="36"/>
      <c r="F18" s="36"/>
    </row>
    <row r="19" spans="1:6" ht="30.75" customHeight="1">
      <c r="A19" s="36"/>
      <c r="B19" s="138" t="s">
        <v>102</v>
      </c>
      <c r="C19" s="139"/>
      <c r="D19" s="139"/>
      <c r="E19" s="139"/>
      <c r="F19" s="139"/>
    </row>
    <row r="20" spans="1:6" ht="15.75">
      <c r="A20" s="36"/>
      <c r="B20" s="55"/>
      <c r="C20" s="55"/>
      <c r="D20" s="55"/>
      <c r="E20" s="55"/>
      <c r="F20" s="36"/>
    </row>
    <row r="21" spans="1:6" ht="66">
      <c r="A21" s="39" t="s">
        <v>103</v>
      </c>
      <c r="B21" s="39" t="s">
        <v>17</v>
      </c>
      <c r="C21" s="39" t="s">
        <v>121</v>
      </c>
      <c r="D21" s="38" t="s">
        <v>13</v>
      </c>
      <c r="E21" s="39" t="s">
        <v>14</v>
      </c>
      <c r="F21" s="38" t="s">
        <v>2</v>
      </c>
    </row>
    <row r="22" spans="1:6" ht="15.75">
      <c r="A22" s="40">
        <v>1</v>
      </c>
      <c r="B22" s="56">
        <v>2</v>
      </c>
      <c r="C22" s="56">
        <v>3</v>
      </c>
      <c r="D22" s="56">
        <v>4</v>
      </c>
      <c r="E22" s="56">
        <v>5</v>
      </c>
      <c r="F22" s="56" t="s">
        <v>16</v>
      </c>
    </row>
    <row r="23" spans="1:6" ht="15.75">
      <c r="A23" s="40">
        <v>1</v>
      </c>
      <c r="B23" s="57">
        <v>10</v>
      </c>
      <c r="C23" s="58">
        <v>20</v>
      </c>
      <c r="D23" s="57">
        <f t="shared" ref="D23:D30" si="1">B23*C23</f>
        <v>200</v>
      </c>
      <c r="E23" s="59">
        <v>1.5</v>
      </c>
      <c r="F23" s="54">
        <f>D23*E23</f>
        <v>300</v>
      </c>
    </row>
    <row r="24" spans="1:6" ht="15.75">
      <c r="A24" s="40">
        <v>2</v>
      </c>
      <c r="B24" s="57">
        <v>15</v>
      </c>
      <c r="C24" s="58">
        <v>25</v>
      </c>
      <c r="D24" s="57">
        <f t="shared" si="1"/>
        <v>375</v>
      </c>
      <c r="E24" s="59"/>
      <c r="F24" s="54">
        <f t="shared" ref="F24:F30" si="2">D24*E24</f>
        <v>0</v>
      </c>
    </row>
    <row r="25" spans="1:6" ht="15.75">
      <c r="A25" s="40">
        <v>3</v>
      </c>
      <c r="B25" s="57"/>
      <c r="C25" s="58"/>
      <c r="D25" s="57">
        <f t="shared" si="1"/>
        <v>0</v>
      </c>
      <c r="E25" s="59"/>
      <c r="F25" s="54">
        <f t="shared" si="2"/>
        <v>0</v>
      </c>
    </row>
    <row r="26" spans="1:6" ht="15.75">
      <c r="A26" s="40">
        <v>4</v>
      </c>
      <c r="B26" s="57"/>
      <c r="C26" s="58"/>
      <c r="D26" s="57">
        <f t="shared" si="1"/>
        <v>0</v>
      </c>
      <c r="E26" s="59"/>
      <c r="F26" s="54">
        <f t="shared" si="2"/>
        <v>0</v>
      </c>
    </row>
    <row r="27" spans="1:6" ht="15.75">
      <c r="A27" s="40">
        <v>5</v>
      </c>
      <c r="B27" s="57"/>
      <c r="C27" s="58"/>
      <c r="D27" s="57">
        <f>B27*C27</f>
        <v>0</v>
      </c>
      <c r="E27" s="59"/>
      <c r="F27" s="54">
        <f t="shared" si="2"/>
        <v>0</v>
      </c>
    </row>
    <row r="28" spans="1:6" ht="15.75">
      <c r="A28" s="40">
        <v>6</v>
      </c>
      <c r="B28" s="57"/>
      <c r="C28" s="58"/>
      <c r="D28" s="57">
        <f t="shared" si="1"/>
        <v>0</v>
      </c>
      <c r="E28" s="59"/>
      <c r="F28" s="54">
        <f t="shared" si="2"/>
        <v>0</v>
      </c>
    </row>
    <row r="29" spans="1:6" ht="15.75">
      <c r="A29" s="40">
        <v>7</v>
      </c>
      <c r="B29" s="57"/>
      <c r="C29" s="58"/>
      <c r="D29" s="57">
        <f t="shared" si="1"/>
        <v>0</v>
      </c>
      <c r="E29" s="59"/>
      <c r="F29" s="54">
        <f t="shared" si="2"/>
        <v>0</v>
      </c>
    </row>
    <row r="30" spans="1:6" ht="15.75">
      <c r="A30" s="40">
        <v>8</v>
      </c>
      <c r="B30" s="57"/>
      <c r="C30" s="58"/>
      <c r="D30" s="57">
        <f t="shared" si="1"/>
        <v>0</v>
      </c>
      <c r="E30" s="59"/>
      <c r="F30" s="54">
        <f t="shared" si="2"/>
        <v>0</v>
      </c>
    </row>
    <row r="31" spans="1:6" ht="15.75">
      <c r="A31" s="36"/>
      <c r="B31" s="36"/>
      <c r="C31" s="36"/>
      <c r="D31" s="36"/>
      <c r="E31" s="36"/>
      <c r="F31" s="36"/>
    </row>
    <row r="32" spans="1:6" ht="15.75">
      <c r="A32" s="36"/>
      <c r="B32" s="36"/>
      <c r="C32" s="36"/>
      <c r="D32" s="36"/>
      <c r="E32" s="36"/>
      <c r="F32" s="36"/>
    </row>
  </sheetData>
  <sheetProtection selectLockedCells="1"/>
  <mergeCells count="5">
    <mergeCell ref="B2:D2"/>
    <mergeCell ref="B3:F3"/>
    <mergeCell ref="B4:F4"/>
    <mergeCell ref="B19:F19"/>
    <mergeCell ref="B15:E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2"/>
  <sheetViews>
    <sheetView view="pageBreakPreview" zoomScale="130" zoomScaleSheetLayoutView="130" workbookViewId="0">
      <selection activeCell="B2" sqref="B2:J2"/>
    </sheetView>
  </sheetViews>
  <sheetFormatPr defaultRowHeight="15.75"/>
  <cols>
    <col min="1" max="1" width="7.140625" style="14" customWidth="1"/>
    <col min="2" max="3" width="11.7109375" style="14" customWidth="1"/>
    <col min="4" max="4" width="16.140625" style="14" customWidth="1"/>
    <col min="5" max="5" width="14.5703125" style="14" customWidth="1"/>
    <col min="6" max="6" width="13.7109375" style="14" customWidth="1"/>
    <col min="7" max="7" width="14.5703125" style="14" customWidth="1"/>
    <col min="8" max="8" width="12.28515625" style="14" customWidth="1"/>
    <col min="9" max="9" width="12.85546875" style="14" customWidth="1"/>
    <col min="10" max="10" width="13.5703125" style="14" customWidth="1"/>
    <col min="11" max="16384" width="9.140625" style="14"/>
  </cols>
  <sheetData>
    <row r="1" spans="1:10">
      <c r="B1" s="37" t="s">
        <v>55</v>
      </c>
      <c r="C1" s="37"/>
      <c r="D1" s="36"/>
      <c r="E1" s="36"/>
      <c r="F1" s="36"/>
      <c r="G1" s="36"/>
      <c r="H1" s="36"/>
      <c r="I1" s="36"/>
      <c r="J1" s="36"/>
    </row>
    <row r="2" spans="1:10" ht="49.5" customHeight="1">
      <c r="B2" s="132" t="s">
        <v>164</v>
      </c>
      <c r="C2" s="132"/>
      <c r="D2" s="132"/>
      <c r="E2" s="132"/>
      <c r="F2" s="132"/>
      <c r="G2" s="132"/>
      <c r="H2" s="132"/>
      <c r="I2" s="132"/>
      <c r="J2" s="132"/>
    </row>
    <row r="3" spans="1:10" ht="11.25" customHeight="1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>
      <c r="A4" s="36"/>
      <c r="B4" s="144" t="s">
        <v>57</v>
      </c>
      <c r="C4" s="144"/>
      <c r="D4" s="36"/>
      <c r="E4" s="36"/>
      <c r="F4" s="36"/>
      <c r="G4" s="36"/>
      <c r="H4" s="36"/>
      <c r="I4" s="36"/>
      <c r="J4" s="36"/>
    </row>
    <row r="5" spans="1:10" ht="126">
      <c r="A5" s="39" t="s">
        <v>103</v>
      </c>
      <c r="B5" s="39" t="s">
        <v>26</v>
      </c>
      <c r="C5" s="39" t="s">
        <v>27</v>
      </c>
      <c r="D5" s="39" t="s">
        <v>28</v>
      </c>
      <c r="E5" s="39" t="s">
        <v>29</v>
      </c>
      <c r="F5" s="39" t="s">
        <v>30</v>
      </c>
      <c r="G5" s="39" t="s">
        <v>106</v>
      </c>
      <c r="H5" s="39" t="s">
        <v>31</v>
      </c>
      <c r="I5" s="39" t="s">
        <v>32</v>
      </c>
      <c r="J5" s="39" t="s">
        <v>107</v>
      </c>
    </row>
    <row r="6" spans="1:10">
      <c r="A6" s="56">
        <v>1</v>
      </c>
      <c r="B6" s="60">
        <v>2</v>
      </c>
      <c r="C6" s="60" t="s">
        <v>18</v>
      </c>
      <c r="D6" s="60" t="s">
        <v>19</v>
      </c>
      <c r="E6" s="60" t="s">
        <v>20</v>
      </c>
      <c r="F6" s="60" t="s">
        <v>21</v>
      </c>
      <c r="G6" s="60" t="s">
        <v>22</v>
      </c>
      <c r="H6" s="60" t="s">
        <v>23</v>
      </c>
      <c r="I6" s="60" t="s">
        <v>24</v>
      </c>
      <c r="J6" s="60" t="s">
        <v>25</v>
      </c>
    </row>
    <row r="7" spans="1:10">
      <c r="A7" s="45"/>
      <c r="B7" s="46"/>
      <c r="C7" s="46">
        <f>B7*12</f>
        <v>0</v>
      </c>
      <c r="D7" s="46">
        <f>B7*18</f>
        <v>0</v>
      </c>
      <c r="E7" s="46"/>
      <c r="F7" s="46">
        <f>B7*50</f>
        <v>0</v>
      </c>
      <c r="G7" s="46">
        <f>E7*1.1</f>
        <v>0</v>
      </c>
      <c r="H7" s="46">
        <f>E7*1.1</f>
        <v>0</v>
      </c>
      <c r="I7" s="46">
        <f>B7*0.07</f>
        <v>0</v>
      </c>
      <c r="J7" s="46">
        <f>B7*0.1</f>
        <v>0</v>
      </c>
    </row>
    <row r="8" spans="1:10">
      <c r="A8" s="45"/>
      <c r="B8" s="46"/>
      <c r="C8" s="46">
        <f t="shared" ref="C8:C12" si="0">B8*12</f>
        <v>0</v>
      </c>
      <c r="D8" s="46">
        <f t="shared" ref="D8:D12" si="1">B8*18</f>
        <v>0</v>
      </c>
      <c r="E8" s="46"/>
      <c r="F8" s="46">
        <f t="shared" ref="F8:F12" si="2">B8*50</f>
        <v>0</v>
      </c>
      <c r="G8" s="46">
        <f t="shared" ref="G8:G12" si="3">E8*1.1</f>
        <v>0</v>
      </c>
      <c r="H8" s="46">
        <f t="shared" ref="H8:H12" si="4">E8*1.1</f>
        <v>0</v>
      </c>
      <c r="I8" s="46">
        <f t="shared" ref="I8:I12" si="5">B8*0.07</f>
        <v>0</v>
      </c>
      <c r="J8" s="46">
        <f t="shared" ref="J8:J12" si="6">B8*0.1</f>
        <v>0</v>
      </c>
    </row>
    <row r="9" spans="1:10">
      <c r="A9" s="45"/>
      <c r="B9" s="46"/>
      <c r="C9" s="46">
        <f t="shared" si="0"/>
        <v>0</v>
      </c>
      <c r="D9" s="46">
        <f t="shared" si="1"/>
        <v>0</v>
      </c>
      <c r="E9" s="46"/>
      <c r="F9" s="46">
        <f t="shared" si="2"/>
        <v>0</v>
      </c>
      <c r="G9" s="46">
        <f t="shared" si="3"/>
        <v>0</v>
      </c>
      <c r="H9" s="46">
        <f t="shared" si="4"/>
        <v>0</v>
      </c>
      <c r="I9" s="46">
        <f t="shared" si="5"/>
        <v>0</v>
      </c>
      <c r="J9" s="46">
        <f t="shared" si="6"/>
        <v>0</v>
      </c>
    </row>
    <row r="10" spans="1:10">
      <c r="A10" s="45"/>
      <c r="B10" s="46"/>
      <c r="C10" s="46">
        <f t="shared" si="0"/>
        <v>0</v>
      </c>
      <c r="D10" s="46">
        <f t="shared" si="1"/>
        <v>0</v>
      </c>
      <c r="E10" s="46"/>
      <c r="F10" s="46">
        <f t="shared" si="2"/>
        <v>0</v>
      </c>
      <c r="G10" s="46">
        <f>E10*1.1</f>
        <v>0</v>
      </c>
      <c r="H10" s="46">
        <f t="shared" si="4"/>
        <v>0</v>
      </c>
      <c r="I10" s="46">
        <f>B10*0.07</f>
        <v>0</v>
      </c>
      <c r="J10" s="46">
        <f t="shared" si="6"/>
        <v>0</v>
      </c>
    </row>
    <row r="11" spans="1:10">
      <c r="A11" s="45"/>
      <c r="B11" s="46"/>
      <c r="C11" s="46">
        <f t="shared" si="0"/>
        <v>0</v>
      </c>
      <c r="D11" s="46">
        <f t="shared" si="1"/>
        <v>0</v>
      </c>
      <c r="E11" s="46"/>
      <c r="F11" s="46">
        <f t="shared" si="2"/>
        <v>0</v>
      </c>
      <c r="G11" s="46">
        <f t="shared" si="3"/>
        <v>0</v>
      </c>
      <c r="H11" s="46">
        <f t="shared" si="4"/>
        <v>0</v>
      </c>
      <c r="I11" s="46">
        <f t="shared" si="5"/>
        <v>0</v>
      </c>
      <c r="J11" s="46">
        <f t="shared" si="6"/>
        <v>0</v>
      </c>
    </row>
    <row r="12" spans="1:10">
      <c r="A12" s="45"/>
      <c r="B12" s="46"/>
      <c r="C12" s="46">
        <f t="shared" si="0"/>
        <v>0</v>
      </c>
      <c r="D12" s="46">
        <f t="shared" si="1"/>
        <v>0</v>
      </c>
      <c r="E12" s="46"/>
      <c r="F12" s="46">
        <f t="shared" si="2"/>
        <v>0</v>
      </c>
      <c r="G12" s="46">
        <f t="shared" si="3"/>
        <v>0</v>
      </c>
      <c r="H12" s="46">
        <f t="shared" si="4"/>
        <v>0</v>
      </c>
      <c r="I12" s="46">
        <f t="shared" si="5"/>
        <v>0</v>
      </c>
      <c r="J12" s="46">
        <f t="shared" si="6"/>
        <v>0</v>
      </c>
    </row>
    <row r="13" spans="1:10" ht="10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</row>
    <row r="14" spans="1:10">
      <c r="A14" s="36"/>
      <c r="B14" s="143" t="s">
        <v>56</v>
      </c>
      <c r="C14" s="143"/>
      <c r="D14" s="36"/>
      <c r="E14" s="36"/>
      <c r="F14" s="36"/>
      <c r="G14" s="36"/>
      <c r="H14" s="36"/>
      <c r="I14" s="36"/>
      <c r="J14" s="36"/>
    </row>
    <row r="15" spans="1:10" ht="71.25" customHeight="1">
      <c r="A15" s="63" t="s">
        <v>108</v>
      </c>
      <c r="B15" s="61" t="s">
        <v>33</v>
      </c>
      <c r="C15" s="39" t="s">
        <v>105</v>
      </c>
      <c r="D15" s="39" t="s">
        <v>34</v>
      </c>
      <c r="E15" s="36"/>
      <c r="F15" s="36"/>
      <c r="G15" s="36"/>
      <c r="H15" s="36"/>
      <c r="I15" s="36"/>
      <c r="J15" s="36"/>
    </row>
    <row r="16" spans="1:10">
      <c r="A16" s="40">
        <v>1</v>
      </c>
      <c r="B16" s="40">
        <v>2</v>
      </c>
      <c r="C16" s="41">
        <v>3</v>
      </c>
      <c r="D16" s="41" t="s">
        <v>109</v>
      </c>
      <c r="E16" s="36"/>
      <c r="F16" s="36"/>
      <c r="G16" s="36"/>
      <c r="H16" s="36"/>
      <c r="I16" s="36"/>
      <c r="J16" s="36"/>
    </row>
    <row r="17" spans="1:10">
      <c r="A17" s="64" t="s">
        <v>111</v>
      </c>
      <c r="B17" s="41">
        <v>20</v>
      </c>
      <c r="C17" s="46"/>
      <c r="D17" s="47">
        <f>B17*C17</f>
        <v>0</v>
      </c>
      <c r="E17" s="36"/>
      <c r="F17" s="36"/>
      <c r="G17" s="36"/>
      <c r="H17" s="36"/>
      <c r="I17" s="36"/>
      <c r="J17" s="36"/>
    </row>
    <row r="18" spans="1:10">
      <c r="A18" s="64" t="s">
        <v>112</v>
      </c>
      <c r="B18" s="41"/>
      <c r="C18" s="46"/>
      <c r="D18" s="47">
        <f>B18*C18</f>
        <v>0</v>
      </c>
      <c r="E18" s="36"/>
      <c r="F18" s="36"/>
      <c r="G18" s="36"/>
      <c r="H18" s="36"/>
      <c r="I18" s="36"/>
      <c r="J18" s="36"/>
    </row>
    <row r="19" spans="1:10">
      <c r="A19" s="64" t="s">
        <v>110</v>
      </c>
      <c r="B19" s="41">
        <v>20</v>
      </c>
      <c r="C19" s="46">
        <v>3600</v>
      </c>
      <c r="D19" s="47">
        <f>B19*C19</f>
        <v>72000</v>
      </c>
      <c r="E19" s="36"/>
      <c r="F19" s="36"/>
      <c r="G19" s="36"/>
      <c r="H19" s="36"/>
      <c r="I19" s="36"/>
      <c r="J19" s="36"/>
    </row>
    <row r="20" spans="1:10" ht="21" customHeight="1">
      <c r="A20" s="45"/>
      <c r="B20" s="62" t="s">
        <v>36</v>
      </c>
      <c r="C20" s="47"/>
      <c r="D20" s="47">
        <f>SUM(D17:D19)</f>
        <v>72000</v>
      </c>
      <c r="E20" s="36"/>
      <c r="F20" s="36"/>
      <c r="G20" s="36"/>
      <c r="H20" s="36"/>
      <c r="I20" s="36"/>
      <c r="J20" s="36"/>
    </row>
    <row r="21" spans="1:10">
      <c r="A21" s="36"/>
      <c r="B21" s="36"/>
      <c r="C21" s="36"/>
      <c r="D21" s="36"/>
      <c r="E21" s="36"/>
      <c r="F21" s="36"/>
      <c r="G21" s="36"/>
      <c r="H21" s="36"/>
      <c r="I21" s="36"/>
      <c r="J21" s="36"/>
    </row>
    <row r="22" spans="1:10">
      <c r="A22" s="36"/>
      <c r="B22" s="36"/>
      <c r="C22" s="36"/>
      <c r="D22" s="36"/>
      <c r="E22" s="36"/>
      <c r="F22" s="36"/>
      <c r="G22" s="36"/>
      <c r="H22" s="36"/>
      <c r="I22" s="36"/>
      <c r="J22" s="36"/>
    </row>
  </sheetData>
  <mergeCells count="3">
    <mergeCell ref="B14:C14"/>
    <mergeCell ref="B4:C4"/>
    <mergeCell ref="B2:J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55"/>
  <sheetViews>
    <sheetView tabSelected="1" zoomScale="130" zoomScaleNormal="130" workbookViewId="0">
      <selection activeCell="B3" sqref="B3:J3"/>
    </sheetView>
  </sheetViews>
  <sheetFormatPr defaultRowHeight="14.25"/>
  <cols>
    <col min="1" max="1" width="6.140625" style="15" customWidth="1"/>
    <col min="2" max="2" width="16" style="15" customWidth="1"/>
    <col min="3" max="3" width="18.28515625" style="15" customWidth="1"/>
    <col min="4" max="4" width="19" style="15" customWidth="1"/>
    <col min="5" max="5" width="10.28515625" style="15" customWidth="1"/>
    <col min="6" max="6" width="14.5703125" style="15" customWidth="1"/>
    <col min="7" max="7" width="17.85546875" style="15" customWidth="1"/>
    <col min="8" max="8" width="15.5703125" style="15" customWidth="1"/>
    <col min="9" max="9" width="11.42578125" style="15" customWidth="1"/>
    <col min="10" max="16384" width="9.140625" style="15"/>
  </cols>
  <sheetData>
    <row r="2" spans="1:10">
      <c r="B2" s="145" t="s">
        <v>81</v>
      </c>
      <c r="C2" s="145"/>
      <c r="D2" s="145"/>
    </row>
    <row r="3" spans="1:10" ht="47.25" customHeight="1">
      <c r="B3" s="132" t="s">
        <v>165</v>
      </c>
      <c r="C3" s="132"/>
      <c r="D3" s="132"/>
      <c r="E3" s="132"/>
      <c r="F3" s="132"/>
      <c r="G3" s="132"/>
      <c r="H3" s="132"/>
      <c r="I3" s="132"/>
      <c r="J3" s="132"/>
    </row>
    <row r="4" spans="1:10" ht="15.75">
      <c r="A4" s="49"/>
      <c r="B4" s="65"/>
      <c r="C4" s="65"/>
      <c r="D4" s="65"/>
      <c r="E4" s="49"/>
      <c r="F4" s="49"/>
      <c r="G4" s="49"/>
      <c r="H4" s="49"/>
      <c r="I4" s="49"/>
      <c r="J4" s="49"/>
    </row>
    <row r="5" spans="1:10" ht="15.75">
      <c r="A5" s="49"/>
      <c r="B5" s="49" t="s">
        <v>57</v>
      </c>
      <c r="C5" s="49"/>
      <c r="D5" s="49"/>
      <c r="E5" s="49"/>
      <c r="F5" s="49"/>
      <c r="G5" s="49"/>
      <c r="H5" s="49"/>
      <c r="I5" s="49"/>
      <c r="J5" s="49"/>
    </row>
    <row r="6" spans="1:10" ht="64.5" customHeight="1">
      <c r="A6" s="39" t="s">
        <v>113</v>
      </c>
      <c r="B6" s="39" t="s">
        <v>82</v>
      </c>
      <c r="C6" s="39" t="s">
        <v>83</v>
      </c>
      <c r="D6" s="66" t="s">
        <v>84</v>
      </c>
      <c r="E6" s="66" t="s">
        <v>13</v>
      </c>
      <c r="F6" s="66" t="s">
        <v>85</v>
      </c>
      <c r="G6" s="66" t="s">
        <v>86</v>
      </c>
      <c r="H6" s="66" t="s">
        <v>87</v>
      </c>
      <c r="I6" s="66" t="s">
        <v>88</v>
      </c>
      <c r="J6" s="49"/>
    </row>
    <row r="7" spans="1:10" ht="15.75">
      <c r="A7" s="40">
        <v>1</v>
      </c>
      <c r="B7" s="41">
        <v>2</v>
      </c>
      <c r="C7" s="41">
        <v>3</v>
      </c>
      <c r="D7" s="67" t="s">
        <v>89</v>
      </c>
      <c r="E7" s="67" t="s">
        <v>90</v>
      </c>
      <c r="F7" s="67" t="s">
        <v>91</v>
      </c>
      <c r="G7" s="67">
        <v>7</v>
      </c>
      <c r="H7" s="67" t="s">
        <v>92</v>
      </c>
      <c r="I7" s="67" t="s">
        <v>93</v>
      </c>
      <c r="J7" s="49"/>
    </row>
    <row r="8" spans="1:10" ht="15.75">
      <c r="A8" s="45"/>
      <c r="B8" s="46">
        <v>0</v>
      </c>
      <c r="C8" s="46"/>
      <c r="D8" s="46">
        <f>C8*10%</f>
        <v>0</v>
      </c>
      <c r="E8" s="46">
        <f>C8+D8</f>
        <v>0</v>
      </c>
      <c r="F8" s="46">
        <f>E8*10%</f>
        <v>0</v>
      </c>
      <c r="G8" s="46"/>
      <c r="H8" s="46">
        <f>E8*100%</f>
        <v>0</v>
      </c>
      <c r="I8" s="46">
        <f>E8+F8+G8+H8</f>
        <v>0</v>
      </c>
      <c r="J8" s="49"/>
    </row>
    <row r="9" spans="1:10" ht="15.75">
      <c r="A9" s="45"/>
      <c r="B9" s="46"/>
      <c r="C9" s="46"/>
      <c r="D9" s="46">
        <f t="shared" ref="D9:D13" si="0">C9*10%</f>
        <v>0</v>
      </c>
      <c r="E9" s="46">
        <f t="shared" ref="E9:E13" si="1">C9+D9</f>
        <v>0</v>
      </c>
      <c r="F9" s="46">
        <f t="shared" ref="F9:F13" si="2">E9*10%</f>
        <v>0</v>
      </c>
      <c r="G9" s="46"/>
      <c r="H9" s="46">
        <f t="shared" ref="H9:H13" si="3">E9*100%</f>
        <v>0</v>
      </c>
      <c r="I9" s="46">
        <f t="shared" ref="I9:I13" si="4">E9+F9+G9+H9</f>
        <v>0</v>
      </c>
      <c r="J9" s="49"/>
    </row>
    <row r="10" spans="1:10" ht="15.75">
      <c r="A10" s="45"/>
      <c r="B10" s="46"/>
      <c r="C10" s="46"/>
      <c r="D10" s="46">
        <f t="shared" si="0"/>
        <v>0</v>
      </c>
      <c r="E10" s="46">
        <f t="shared" si="1"/>
        <v>0</v>
      </c>
      <c r="F10" s="46">
        <f t="shared" si="2"/>
        <v>0</v>
      </c>
      <c r="G10" s="46"/>
      <c r="H10" s="46">
        <f t="shared" si="3"/>
        <v>0</v>
      </c>
      <c r="I10" s="46">
        <f t="shared" si="4"/>
        <v>0</v>
      </c>
      <c r="J10" s="49"/>
    </row>
    <row r="11" spans="1:10" ht="15.75">
      <c r="A11" s="45"/>
      <c r="B11" s="46"/>
      <c r="C11" s="46"/>
      <c r="D11" s="46">
        <f t="shared" si="0"/>
        <v>0</v>
      </c>
      <c r="E11" s="46">
        <f t="shared" si="1"/>
        <v>0</v>
      </c>
      <c r="F11" s="46">
        <f t="shared" si="2"/>
        <v>0</v>
      </c>
      <c r="G11" s="46"/>
      <c r="H11" s="46">
        <f t="shared" si="3"/>
        <v>0</v>
      </c>
      <c r="I11" s="46">
        <f t="shared" si="4"/>
        <v>0</v>
      </c>
      <c r="J11" s="49"/>
    </row>
    <row r="12" spans="1:10" ht="15.75">
      <c r="A12" s="45"/>
      <c r="B12" s="46"/>
      <c r="C12" s="46"/>
      <c r="D12" s="46">
        <f t="shared" si="0"/>
        <v>0</v>
      </c>
      <c r="E12" s="46">
        <f t="shared" si="1"/>
        <v>0</v>
      </c>
      <c r="F12" s="46">
        <f t="shared" si="2"/>
        <v>0</v>
      </c>
      <c r="G12" s="46"/>
      <c r="H12" s="46">
        <f t="shared" si="3"/>
        <v>0</v>
      </c>
      <c r="I12" s="46">
        <f t="shared" si="4"/>
        <v>0</v>
      </c>
      <c r="J12" s="49"/>
    </row>
    <row r="13" spans="1:10" ht="15.75">
      <c r="A13" s="45"/>
      <c r="B13" s="46"/>
      <c r="C13" s="46"/>
      <c r="D13" s="46">
        <f t="shared" si="0"/>
        <v>0</v>
      </c>
      <c r="E13" s="46">
        <f t="shared" si="1"/>
        <v>0</v>
      </c>
      <c r="F13" s="46">
        <f t="shared" si="2"/>
        <v>0</v>
      </c>
      <c r="G13" s="46"/>
      <c r="H13" s="46">
        <f t="shared" si="3"/>
        <v>0</v>
      </c>
      <c r="I13" s="46">
        <f t="shared" si="4"/>
        <v>0</v>
      </c>
      <c r="J13" s="49"/>
    </row>
    <row r="14" spans="1:10" ht="15.75">
      <c r="A14" s="49"/>
      <c r="B14" s="49"/>
      <c r="C14" s="49"/>
      <c r="D14" s="49"/>
      <c r="E14" s="49"/>
      <c r="F14" s="49"/>
      <c r="G14" s="49"/>
      <c r="H14" s="49"/>
      <c r="I14" s="49"/>
      <c r="J14" s="49"/>
    </row>
    <row r="15" spans="1:10" ht="15.75">
      <c r="A15" s="49"/>
      <c r="B15" s="146" t="s">
        <v>56</v>
      </c>
      <c r="C15" s="146"/>
      <c r="D15" s="49"/>
      <c r="E15" s="49"/>
      <c r="F15" s="49"/>
      <c r="G15" s="49"/>
      <c r="H15" s="49"/>
      <c r="I15" s="49"/>
      <c r="J15" s="49"/>
    </row>
    <row r="16" spans="1:10" ht="48" customHeight="1">
      <c r="A16" s="61" t="s">
        <v>94</v>
      </c>
      <c r="B16" s="39" t="s">
        <v>95</v>
      </c>
      <c r="C16" s="39" t="s">
        <v>96</v>
      </c>
      <c r="D16" s="49"/>
      <c r="E16" s="49"/>
      <c r="F16" s="49"/>
      <c r="G16" s="49"/>
      <c r="H16" s="49"/>
      <c r="I16" s="49"/>
      <c r="J16" s="49"/>
    </row>
    <row r="17" spans="1:10" ht="15.75">
      <c r="A17" s="40">
        <v>1</v>
      </c>
      <c r="B17" s="41">
        <v>2</v>
      </c>
      <c r="C17" s="41" t="s">
        <v>35</v>
      </c>
      <c r="D17" s="49"/>
      <c r="E17" s="49"/>
      <c r="F17" s="49"/>
      <c r="G17" s="49"/>
      <c r="H17" s="49"/>
      <c r="I17" s="49"/>
      <c r="J17" s="49"/>
    </row>
    <row r="18" spans="1:10" ht="15.75">
      <c r="A18" s="46"/>
      <c r="B18" s="46"/>
      <c r="C18" s="47">
        <f>A18*B18</f>
        <v>0</v>
      </c>
      <c r="D18" s="49"/>
      <c r="E18" s="49"/>
      <c r="F18" s="49"/>
      <c r="G18" s="49"/>
      <c r="H18" s="49"/>
      <c r="I18" s="49"/>
      <c r="J18" s="49"/>
    </row>
    <row r="19" spans="1:10" ht="15.75">
      <c r="A19" s="46"/>
      <c r="B19" s="46"/>
      <c r="C19" s="47">
        <f>A19*B19</f>
        <v>0</v>
      </c>
      <c r="D19" s="49"/>
      <c r="E19" s="49"/>
      <c r="F19" s="49"/>
      <c r="G19" s="49"/>
      <c r="H19" s="49"/>
      <c r="I19" s="49"/>
      <c r="J19" s="49"/>
    </row>
    <row r="20" spans="1:10" ht="15.75">
      <c r="A20" s="45" t="s">
        <v>36</v>
      </c>
      <c r="B20" s="47"/>
      <c r="C20" s="47">
        <f>SUM(C18:C19)</f>
        <v>0</v>
      </c>
      <c r="D20" s="49"/>
      <c r="E20" s="49"/>
      <c r="F20" s="49"/>
      <c r="G20" s="49"/>
      <c r="H20" s="49"/>
      <c r="I20" s="49"/>
      <c r="J20" s="49"/>
    </row>
    <row r="21" spans="1:10" ht="15.75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 spans="1:10" ht="15.75">
      <c r="A22" s="49"/>
      <c r="B22" s="49"/>
      <c r="C22" s="49"/>
      <c r="D22" s="49"/>
      <c r="E22" s="49"/>
      <c r="F22" s="49"/>
      <c r="G22" s="49"/>
      <c r="H22" s="49"/>
      <c r="I22" s="49"/>
      <c r="J22" s="49"/>
    </row>
    <row r="23" spans="1:10" ht="15.7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ht="15.7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ht="15.75">
      <c r="A25" s="49"/>
      <c r="B25" s="49"/>
      <c r="C25" s="49"/>
      <c r="D25" s="49"/>
      <c r="E25" s="49"/>
      <c r="F25" s="49"/>
      <c r="G25" s="49"/>
      <c r="H25" s="49"/>
      <c r="I25" s="49"/>
      <c r="J25" s="49"/>
    </row>
    <row r="26" spans="1:10" ht="15.75">
      <c r="A26" s="49"/>
      <c r="B26" s="49"/>
      <c r="C26" s="49"/>
      <c r="D26" s="49"/>
      <c r="E26" s="49"/>
      <c r="F26" s="49"/>
      <c r="G26" s="49"/>
      <c r="H26" s="49"/>
      <c r="I26" s="49"/>
      <c r="J26" s="49"/>
    </row>
    <row r="27" spans="1:10" ht="15.75">
      <c r="A27" s="49"/>
      <c r="B27" s="49"/>
      <c r="C27" s="49"/>
      <c r="D27" s="49"/>
      <c r="E27" s="49"/>
      <c r="F27" s="49"/>
      <c r="G27" s="49"/>
      <c r="H27" s="49"/>
      <c r="I27" s="49"/>
      <c r="J27" s="49"/>
    </row>
    <row r="28" spans="1:10" ht="15.75">
      <c r="A28" s="49"/>
      <c r="B28" s="49"/>
      <c r="C28" s="49"/>
      <c r="D28" s="49"/>
      <c r="E28" s="49"/>
      <c r="F28" s="49"/>
      <c r="G28" s="49"/>
      <c r="H28" s="49"/>
      <c r="I28" s="49"/>
      <c r="J28" s="49"/>
    </row>
    <row r="29" spans="1:10" ht="15.75">
      <c r="A29" s="49"/>
      <c r="B29" s="49"/>
      <c r="C29" s="49"/>
      <c r="D29" s="49"/>
      <c r="E29" s="49"/>
      <c r="F29" s="49"/>
      <c r="G29" s="49"/>
      <c r="H29" s="49"/>
      <c r="I29" s="49"/>
      <c r="J29" s="49"/>
    </row>
    <row r="30" spans="1:10" ht="15.75">
      <c r="A30" s="49"/>
      <c r="B30" s="49"/>
      <c r="C30" s="49"/>
      <c r="D30" s="49"/>
      <c r="E30" s="49"/>
      <c r="F30" s="49"/>
      <c r="G30" s="49"/>
      <c r="H30" s="49"/>
      <c r="I30" s="49"/>
      <c r="J30" s="49"/>
    </row>
    <row r="31" spans="1:10" ht="15.75">
      <c r="A31" s="49"/>
      <c r="B31" s="49"/>
      <c r="C31" s="49"/>
      <c r="D31" s="49"/>
      <c r="E31" s="49"/>
      <c r="F31" s="49"/>
      <c r="G31" s="49"/>
      <c r="H31" s="49"/>
      <c r="I31" s="49"/>
      <c r="J31" s="49"/>
    </row>
    <row r="32" spans="1:10" ht="15.75">
      <c r="A32" s="49"/>
      <c r="B32" s="49"/>
      <c r="C32" s="49"/>
      <c r="D32" s="49"/>
      <c r="E32" s="49"/>
      <c r="F32" s="49"/>
      <c r="G32" s="49"/>
      <c r="H32" s="49"/>
      <c r="I32" s="49"/>
      <c r="J32" s="49"/>
    </row>
    <row r="33" spans="1:10" ht="15.75">
      <c r="A33" s="49"/>
      <c r="B33" s="49"/>
      <c r="C33" s="49"/>
      <c r="D33" s="49"/>
      <c r="E33" s="49"/>
      <c r="F33" s="49"/>
      <c r="G33" s="49"/>
      <c r="H33" s="49"/>
      <c r="I33" s="49"/>
      <c r="J33" s="49"/>
    </row>
    <row r="34" spans="1:10" ht="15.75">
      <c r="A34" s="49"/>
      <c r="B34" s="49"/>
      <c r="C34" s="49"/>
      <c r="D34" s="49"/>
      <c r="E34" s="49"/>
      <c r="F34" s="49"/>
      <c r="G34" s="49"/>
      <c r="H34" s="49"/>
      <c r="I34" s="49"/>
      <c r="J34" s="49"/>
    </row>
    <row r="35" spans="1:10" ht="15.75">
      <c r="A35" s="49"/>
      <c r="B35" s="49"/>
      <c r="C35" s="49"/>
      <c r="D35" s="49"/>
      <c r="E35" s="49"/>
      <c r="F35" s="49"/>
      <c r="G35" s="49"/>
      <c r="H35" s="49"/>
      <c r="I35" s="49"/>
      <c r="J35" s="49"/>
    </row>
    <row r="36" spans="1:10" ht="15.75">
      <c r="A36" s="49"/>
      <c r="B36" s="49"/>
      <c r="C36" s="49"/>
      <c r="D36" s="49"/>
      <c r="E36" s="49"/>
      <c r="F36" s="49"/>
      <c r="G36" s="49"/>
      <c r="H36" s="49"/>
      <c r="I36" s="49"/>
      <c r="J36" s="49"/>
    </row>
    <row r="37" spans="1:10" ht="15.75">
      <c r="A37" s="49"/>
      <c r="B37" s="49"/>
      <c r="C37" s="49"/>
      <c r="D37" s="49"/>
      <c r="E37" s="49"/>
      <c r="F37" s="49"/>
      <c r="G37" s="49"/>
      <c r="H37" s="49"/>
      <c r="I37" s="49"/>
      <c r="J37" s="49"/>
    </row>
    <row r="38" spans="1:10" ht="15.75">
      <c r="A38" s="49"/>
      <c r="B38" s="49"/>
      <c r="C38" s="49"/>
      <c r="D38" s="49"/>
      <c r="E38" s="49"/>
      <c r="F38" s="49"/>
      <c r="G38" s="49"/>
      <c r="H38" s="49"/>
      <c r="I38" s="49"/>
      <c r="J38" s="49"/>
    </row>
    <row r="39" spans="1:10" ht="15.75">
      <c r="A39" s="49"/>
      <c r="B39" s="49"/>
      <c r="C39" s="49"/>
      <c r="D39" s="49"/>
      <c r="E39" s="49"/>
      <c r="F39" s="49"/>
      <c r="G39" s="49"/>
      <c r="H39" s="49"/>
      <c r="I39" s="49"/>
      <c r="J39" s="49"/>
    </row>
    <row r="40" spans="1:10" ht="15.75">
      <c r="A40" s="49"/>
      <c r="B40" s="49"/>
      <c r="C40" s="49"/>
      <c r="D40" s="49"/>
      <c r="E40" s="49"/>
      <c r="F40" s="49"/>
      <c r="G40" s="49"/>
      <c r="H40" s="49"/>
      <c r="I40" s="49"/>
      <c r="J40" s="49"/>
    </row>
    <row r="41" spans="1:10" ht="15.75">
      <c r="A41" s="49"/>
      <c r="B41" s="49"/>
      <c r="C41" s="49"/>
      <c r="D41" s="49"/>
      <c r="E41" s="49"/>
      <c r="F41" s="49"/>
      <c r="G41" s="49"/>
      <c r="H41" s="49"/>
      <c r="I41" s="49"/>
      <c r="J41" s="49"/>
    </row>
    <row r="42" spans="1:10" ht="15.75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 ht="15.75">
      <c r="A43" s="49"/>
      <c r="B43" s="49"/>
      <c r="C43" s="49"/>
      <c r="D43" s="49"/>
      <c r="E43" s="49"/>
      <c r="F43" s="49"/>
      <c r="G43" s="49"/>
      <c r="H43" s="49"/>
      <c r="I43" s="49"/>
      <c r="J43" s="49"/>
    </row>
    <row r="44" spans="1:10" ht="15.75">
      <c r="A44" s="49"/>
      <c r="B44" s="49"/>
      <c r="C44" s="49"/>
      <c r="D44" s="49"/>
      <c r="E44" s="49"/>
      <c r="F44" s="49"/>
      <c r="G44" s="49"/>
      <c r="H44" s="49"/>
      <c r="I44" s="49"/>
      <c r="J44" s="49"/>
    </row>
    <row r="45" spans="1:10" ht="15.75">
      <c r="A45" s="49"/>
      <c r="B45" s="49"/>
      <c r="C45" s="49"/>
      <c r="D45" s="49"/>
      <c r="E45" s="49"/>
      <c r="F45" s="49"/>
      <c r="G45" s="49"/>
      <c r="H45" s="49"/>
      <c r="I45" s="49"/>
      <c r="J45" s="49"/>
    </row>
    <row r="46" spans="1:10" ht="15.75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0" ht="15.75">
      <c r="A47" s="49"/>
      <c r="B47" s="49"/>
      <c r="C47" s="49"/>
      <c r="D47" s="49"/>
      <c r="E47" s="49"/>
      <c r="F47" s="49"/>
      <c r="G47" s="49"/>
      <c r="H47" s="49"/>
      <c r="I47" s="49"/>
      <c r="J47" s="49"/>
    </row>
    <row r="48" spans="1:10" ht="15.75">
      <c r="A48" s="49"/>
      <c r="B48" s="49"/>
      <c r="C48" s="49"/>
      <c r="D48" s="49"/>
      <c r="E48" s="49"/>
      <c r="F48" s="49"/>
      <c r="G48" s="49"/>
      <c r="H48" s="49"/>
      <c r="I48" s="49"/>
      <c r="J48" s="49"/>
    </row>
    <row r="49" spans="1:10" ht="15.75">
      <c r="A49" s="49"/>
      <c r="B49" s="49"/>
      <c r="C49" s="49"/>
      <c r="D49" s="49"/>
      <c r="E49" s="49"/>
      <c r="F49" s="49"/>
      <c r="G49" s="49"/>
      <c r="H49" s="49"/>
      <c r="I49" s="49"/>
      <c r="J49" s="49"/>
    </row>
    <row r="50" spans="1:10" ht="15.75">
      <c r="A50" s="49"/>
      <c r="B50" s="49"/>
      <c r="C50" s="49"/>
      <c r="D50" s="49"/>
      <c r="E50" s="49"/>
      <c r="F50" s="49"/>
      <c r="G50" s="49"/>
      <c r="H50" s="49"/>
      <c r="I50" s="49"/>
      <c r="J50" s="49"/>
    </row>
    <row r="51" spans="1:10" ht="15.75">
      <c r="A51" s="49"/>
      <c r="B51" s="49"/>
      <c r="C51" s="49"/>
      <c r="D51" s="49"/>
      <c r="E51" s="49"/>
      <c r="F51" s="49"/>
      <c r="G51" s="49"/>
      <c r="H51" s="49"/>
      <c r="I51" s="49"/>
      <c r="J51" s="49"/>
    </row>
    <row r="52" spans="1:10" ht="15.75">
      <c r="A52" s="49"/>
      <c r="B52" s="49"/>
      <c r="C52" s="49"/>
      <c r="D52" s="49"/>
      <c r="E52" s="49"/>
      <c r="F52" s="49"/>
      <c r="G52" s="49"/>
      <c r="H52" s="49"/>
      <c r="I52" s="49"/>
      <c r="J52" s="49"/>
    </row>
    <row r="53" spans="1:10" ht="15.75">
      <c r="A53" s="49"/>
      <c r="B53" s="49"/>
      <c r="C53" s="49"/>
      <c r="D53" s="49"/>
      <c r="E53" s="49"/>
      <c r="F53" s="49"/>
      <c r="G53" s="49"/>
      <c r="H53" s="49"/>
      <c r="I53" s="49"/>
      <c r="J53" s="49"/>
    </row>
    <row r="54" spans="1:10" ht="15.75">
      <c r="A54" s="49"/>
      <c r="B54" s="49"/>
      <c r="C54" s="49"/>
      <c r="D54" s="49"/>
      <c r="E54" s="49"/>
      <c r="F54" s="49"/>
      <c r="G54" s="49"/>
      <c r="H54" s="49"/>
      <c r="I54" s="49"/>
      <c r="J54" s="49"/>
    </row>
    <row r="55" spans="1:10" ht="15.75">
      <c r="A55" s="49"/>
      <c r="B55" s="49"/>
      <c r="C55" s="49"/>
      <c r="D55" s="49"/>
      <c r="E55" s="49"/>
      <c r="F55" s="49"/>
      <c r="G55" s="49"/>
      <c r="H55" s="49"/>
      <c r="I55" s="49"/>
      <c r="J55" s="49"/>
    </row>
  </sheetData>
  <mergeCells count="3">
    <mergeCell ref="B2:D2"/>
    <mergeCell ref="B15:C15"/>
    <mergeCell ref="B3:J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4" sqref="B4:J4"/>
    </sheetView>
  </sheetViews>
  <sheetFormatPr defaultRowHeight="15"/>
  <cols>
    <col min="1" max="1" width="7.7109375" customWidth="1"/>
    <col min="2" max="2" width="24" customWidth="1"/>
    <col min="3" max="3" width="17.42578125" customWidth="1"/>
    <col min="4" max="4" width="18.140625" customWidth="1"/>
  </cols>
  <sheetData>
    <row r="1" spans="1:10" ht="15.75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 ht="15.75">
      <c r="A2" s="49"/>
      <c r="B2" s="51" t="s">
        <v>54</v>
      </c>
      <c r="C2" s="51"/>
      <c r="D2" s="51"/>
      <c r="E2" s="49"/>
      <c r="F2" s="49"/>
      <c r="G2" s="49"/>
      <c r="H2" s="49"/>
      <c r="I2" s="49"/>
      <c r="J2" s="49"/>
    </row>
    <row r="3" spans="1:10" ht="15.75">
      <c r="A3" s="49"/>
      <c r="B3" s="51"/>
      <c r="C3" s="51"/>
      <c r="D3" s="51"/>
      <c r="E3" s="49"/>
      <c r="F3" s="49"/>
      <c r="G3" s="49"/>
      <c r="H3" s="49"/>
      <c r="I3" s="49"/>
      <c r="J3" s="49"/>
    </row>
    <row r="4" spans="1:10" ht="51" customHeight="1">
      <c r="A4" s="49"/>
      <c r="B4" s="132" t="s">
        <v>120</v>
      </c>
      <c r="C4" s="132"/>
      <c r="D4" s="132"/>
      <c r="E4" s="132"/>
      <c r="F4" s="132"/>
      <c r="G4" s="132"/>
      <c r="H4" s="132"/>
      <c r="I4" s="132"/>
      <c r="J4" s="132"/>
    </row>
    <row r="5" spans="1:10" ht="15.75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0" ht="15.75">
      <c r="A6" s="49"/>
      <c r="B6" s="49"/>
      <c r="C6" s="49"/>
      <c r="D6" s="49"/>
      <c r="E6" s="49"/>
      <c r="F6" s="49"/>
      <c r="G6" s="49"/>
      <c r="H6" s="49"/>
      <c r="I6" s="49"/>
      <c r="J6" s="49"/>
    </row>
    <row r="7" spans="1:10" ht="27.75" customHeight="1">
      <c r="A7" s="38" t="s">
        <v>37</v>
      </c>
      <c r="B7" s="39" t="s">
        <v>38</v>
      </c>
      <c r="C7" s="39" t="s">
        <v>39</v>
      </c>
      <c r="D7" s="39" t="s">
        <v>2</v>
      </c>
      <c r="E7" s="49"/>
      <c r="F7" s="49"/>
      <c r="G7" s="49"/>
      <c r="H7" s="49"/>
      <c r="I7" s="49"/>
      <c r="J7" s="49"/>
    </row>
    <row r="8" spans="1:10" ht="15.75">
      <c r="A8" s="40">
        <v>1</v>
      </c>
      <c r="B8" s="41">
        <v>2</v>
      </c>
      <c r="C8" s="41">
        <v>3</v>
      </c>
      <c r="D8" s="41" t="s">
        <v>40</v>
      </c>
      <c r="E8" s="49"/>
      <c r="F8" s="49"/>
      <c r="G8" s="49"/>
      <c r="H8" s="49"/>
      <c r="I8" s="49"/>
      <c r="J8" s="49"/>
    </row>
    <row r="9" spans="1:10" ht="15.75">
      <c r="A9" s="45"/>
      <c r="B9" s="46"/>
      <c r="C9" s="50">
        <v>0.03</v>
      </c>
      <c r="D9" s="46">
        <f>B9*C9</f>
        <v>0</v>
      </c>
      <c r="E9" s="49"/>
      <c r="F9" s="49"/>
      <c r="G9" s="49"/>
      <c r="H9" s="49"/>
      <c r="I9" s="49"/>
      <c r="J9" s="49"/>
    </row>
    <row r="10" spans="1:10" ht="15.75">
      <c r="A10" s="45"/>
      <c r="B10" s="46"/>
      <c r="C10" s="50"/>
      <c r="D10" s="46">
        <f t="shared" ref="D10:D14" si="0">B10*C10</f>
        <v>0</v>
      </c>
      <c r="E10" s="49"/>
      <c r="F10" s="49"/>
      <c r="G10" s="49"/>
      <c r="H10" s="49"/>
      <c r="I10" s="49"/>
      <c r="J10" s="49"/>
    </row>
    <row r="11" spans="1:10" ht="15.75">
      <c r="A11" s="45"/>
      <c r="B11" s="46"/>
      <c r="C11" s="50"/>
      <c r="D11" s="46">
        <f t="shared" si="0"/>
        <v>0</v>
      </c>
      <c r="E11" s="49"/>
      <c r="F11" s="49"/>
      <c r="G11" s="49"/>
      <c r="H11" s="49"/>
      <c r="I11" s="49"/>
      <c r="J11" s="49"/>
    </row>
    <row r="12" spans="1:10" ht="15.75">
      <c r="A12" s="45"/>
      <c r="B12" s="46"/>
      <c r="C12" s="50"/>
      <c r="D12" s="46">
        <f t="shared" si="0"/>
        <v>0</v>
      </c>
      <c r="E12" s="49"/>
      <c r="F12" s="49"/>
      <c r="G12" s="49"/>
      <c r="H12" s="49"/>
      <c r="I12" s="49"/>
      <c r="J12" s="49"/>
    </row>
    <row r="13" spans="1:10" ht="15.75">
      <c r="A13" s="45"/>
      <c r="B13" s="46"/>
      <c r="C13" s="50"/>
      <c r="D13" s="46">
        <f t="shared" si="0"/>
        <v>0</v>
      </c>
      <c r="E13" s="49"/>
      <c r="F13" s="49"/>
      <c r="G13" s="49"/>
      <c r="H13" s="49"/>
      <c r="I13" s="49"/>
      <c r="J13" s="49"/>
    </row>
    <row r="14" spans="1:10" ht="15.75">
      <c r="A14" s="45"/>
      <c r="B14" s="46"/>
      <c r="C14" s="46"/>
      <c r="D14" s="46">
        <f t="shared" si="0"/>
        <v>0</v>
      </c>
      <c r="E14" s="49"/>
      <c r="F14" s="49"/>
      <c r="G14" s="49"/>
      <c r="H14" s="49"/>
      <c r="I14" s="49"/>
      <c r="J14" s="49"/>
    </row>
    <row r="15" spans="1:10" ht="15.75">
      <c r="A15" s="49"/>
      <c r="B15" s="49"/>
      <c r="C15" s="49"/>
      <c r="D15" s="49"/>
      <c r="E15" s="49"/>
      <c r="F15" s="49"/>
      <c r="G15" s="49"/>
      <c r="H15" s="49"/>
      <c r="I15" s="49"/>
      <c r="J15" s="49"/>
    </row>
    <row r="16" spans="1:10" ht="15.75">
      <c r="A16" s="49"/>
      <c r="B16" s="49"/>
      <c r="C16" s="49"/>
      <c r="D16" s="49"/>
      <c r="E16" s="49"/>
      <c r="F16" s="49"/>
      <c r="G16" s="49"/>
      <c r="H16" s="49"/>
      <c r="I16" s="49"/>
      <c r="J16" s="49"/>
    </row>
    <row r="17" spans="1:5" ht="15.75">
      <c r="A17" s="49"/>
      <c r="B17" s="49"/>
      <c r="C17" s="49"/>
      <c r="D17" s="49"/>
      <c r="E17" s="49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I21" sqref="I21"/>
    </sheetView>
  </sheetViews>
  <sheetFormatPr defaultRowHeight="14.25"/>
  <cols>
    <col min="1" max="1" width="6.5703125" style="2" customWidth="1"/>
    <col min="2" max="2" width="26.5703125" style="2" customWidth="1"/>
    <col min="3" max="3" width="15.140625" style="2" customWidth="1"/>
    <col min="4" max="4" width="13.85546875" style="2" customWidth="1"/>
    <col min="5" max="5" width="16.5703125" style="2" customWidth="1"/>
    <col min="6" max="6" width="17.85546875" style="2" customWidth="1"/>
    <col min="7" max="7" width="16.7109375" style="2" customWidth="1"/>
    <col min="8" max="16384" width="9.140625" style="2"/>
  </cols>
  <sheetData>
    <row r="1" spans="1:7" ht="15.75">
      <c r="A1" s="36"/>
      <c r="B1" s="36"/>
      <c r="C1" s="36"/>
      <c r="D1" s="36"/>
      <c r="E1" s="36"/>
      <c r="F1" s="36"/>
      <c r="G1" s="36"/>
    </row>
    <row r="2" spans="1:7" ht="24" customHeight="1">
      <c r="A2" s="36"/>
      <c r="B2" s="133" t="s">
        <v>115</v>
      </c>
      <c r="C2" s="133"/>
      <c r="D2" s="36"/>
      <c r="E2" s="36"/>
      <c r="F2" s="36"/>
      <c r="G2" s="36"/>
    </row>
    <row r="3" spans="1:7" ht="51.75" customHeight="1">
      <c r="A3" s="36"/>
      <c r="B3" s="132" t="s">
        <v>122</v>
      </c>
      <c r="C3" s="133"/>
      <c r="D3" s="133"/>
      <c r="E3" s="133"/>
      <c r="F3" s="133"/>
      <c r="G3" s="133"/>
    </row>
    <row r="4" spans="1:7" ht="15.75">
      <c r="A4" s="36"/>
      <c r="B4" s="147"/>
      <c r="C4" s="147"/>
      <c r="D4" s="147"/>
      <c r="E4" s="147"/>
      <c r="F4" s="147"/>
      <c r="G4" s="147"/>
    </row>
    <row r="5" spans="1:7" ht="30.75" customHeight="1" thickBot="1">
      <c r="A5" s="148"/>
      <c r="B5" s="149"/>
      <c r="C5" s="149"/>
      <c r="D5" s="149"/>
      <c r="E5" s="149"/>
      <c r="F5" s="149"/>
      <c r="G5" s="149"/>
    </row>
    <row r="6" spans="1:7" ht="45.75" customHeight="1">
      <c r="A6" s="68" t="s">
        <v>5</v>
      </c>
      <c r="B6" s="69" t="s">
        <v>41</v>
      </c>
      <c r="C6" s="69" t="s">
        <v>42</v>
      </c>
      <c r="D6" s="69" t="s">
        <v>43</v>
      </c>
      <c r="E6" s="69" t="s">
        <v>44</v>
      </c>
      <c r="F6" s="69" t="s">
        <v>45</v>
      </c>
      <c r="G6" s="70" t="s">
        <v>2</v>
      </c>
    </row>
    <row r="7" spans="1:7" ht="16.5" customHeight="1">
      <c r="A7" s="7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72" t="s">
        <v>53</v>
      </c>
    </row>
    <row r="8" spans="1:7" ht="22.5" customHeight="1">
      <c r="A8" s="73"/>
      <c r="B8" s="46"/>
      <c r="C8" s="46"/>
      <c r="D8" s="46"/>
      <c r="E8" s="46"/>
      <c r="F8" s="46"/>
      <c r="G8" s="74">
        <f>C8*D8*F8</f>
        <v>0</v>
      </c>
    </row>
    <row r="9" spans="1:7" ht="22.5" customHeight="1">
      <c r="A9" s="73"/>
      <c r="B9" s="46"/>
      <c r="C9" s="46"/>
      <c r="D9" s="46"/>
      <c r="E9" s="46"/>
      <c r="F9" s="46"/>
      <c r="G9" s="74">
        <f t="shared" ref="G9:G20" si="0">C9*D9*F9</f>
        <v>0</v>
      </c>
    </row>
    <row r="10" spans="1:7" ht="22.5" customHeight="1">
      <c r="A10" s="73"/>
      <c r="B10" s="46"/>
      <c r="C10" s="46"/>
      <c r="D10" s="46"/>
      <c r="E10" s="46"/>
      <c r="F10" s="46"/>
      <c r="G10" s="74">
        <f t="shared" si="0"/>
        <v>0</v>
      </c>
    </row>
    <row r="11" spans="1:7" ht="22.5" customHeight="1">
      <c r="A11" s="73"/>
      <c r="B11" s="46"/>
      <c r="C11" s="46"/>
      <c r="D11" s="46"/>
      <c r="E11" s="46"/>
      <c r="F11" s="46"/>
      <c r="G11" s="74">
        <f t="shared" si="0"/>
        <v>0</v>
      </c>
    </row>
    <row r="12" spans="1:7" ht="22.5" customHeight="1">
      <c r="A12" s="73"/>
      <c r="B12" s="46"/>
      <c r="C12" s="46"/>
      <c r="D12" s="46"/>
      <c r="E12" s="46"/>
      <c r="F12" s="46"/>
      <c r="G12" s="74">
        <f t="shared" si="0"/>
        <v>0</v>
      </c>
    </row>
    <row r="13" spans="1:7" ht="22.5" customHeight="1">
      <c r="A13" s="73"/>
      <c r="B13" s="46"/>
      <c r="C13" s="46"/>
      <c r="D13" s="46"/>
      <c r="E13" s="46"/>
      <c r="F13" s="46"/>
      <c r="G13" s="74">
        <f t="shared" si="0"/>
        <v>0</v>
      </c>
    </row>
    <row r="14" spans="1:7" ht="22.5" customHeight="1">
      <c r="A14" s="73"/>
      <c r="B14" s="46"/>
      <c r="C14" s="46"/>
      <c r="D14" s="46"/>
      <c r="E14" s="46"/>
      <c r="F14" s="46"/>
      <c r="G14" s="74">
        <f t="shared" si="0"/>
        <v>0</v>
      </c>
    </row>
    <row r="15" spans="1:7" ht="22.5" customHeight="1">
      <c r="A15" s="73"/>
      <c r="B15" s="46"/>
      <c r="C15" s="46"/>
      <c r="D15" s="46"/>
      <c r="E15" s="46"/>
      <c r="F15" s="46"/>
      <c r="G15" s="74">
        <f t="shared" si="0"/>
        <v>0</v>
      </c>
    </row>
    <row r="16" spans="1:7" ht="22.5" customHeight="1">
      <c r="A16" s="73"/>
      <c r="B16" s="46"/>
      <c r="C16" s="46"/>
      <c r="D16" s="46"/>
      <c r="E16" s="46"/>
      <c r="F16" s="46"/>
      <c r="G16" s="74">
        <f t="shared" si="0"/>
        <v>0</v>
      </c>
    </row>
    <row r="17" spans="1:8" ht="22.5" customHeight="1">
      <c r="A17" s="73"/>
      <c r="B17" s="46"/>
      <c r="C17" s="46"/>
      <c r="D17" s="46"/>
      <c r="E17" s="46"/>
      <c r="F17" s="46"/>
      <c r="G17" s="74">
        <f t="shared" si="0"/>
        <v>0</v>
      </c>
    </row>
    <row r="18" spans="1:8" ht="22.5" customHeight="1">
      <c r="A18" s="73"/>
      <c r="B18" s="46"/>
      <c r="C18" s="46"/>
      <c r="D18" s="46"/>
      <c r="E18" s="46"/>
      <c r="F18" s="46"/>
      <c r="G18" s="74">
        <f t="shared" si="0"/>
        <v>0</v>
      </c>
    </row>
    <row r="19" spans="1:8" ht="22.5" customHeight="1">
      <c r="A19" s="73"/>
      <c r="B19" s="46"/>
      <c r="C19" s="46"/>
      <c r="D19" s="46"/>
      <c r="E19" s="46"/>
      <c r="F19" s="46"/>
      <c r="G19" s="74">
        <f t="shared" si="0"/>
        <v>0</v>
      </c>
    </row>
    <row r="20" spans="1:8" ht="22.5" customHeight="1">
      <c r="A20" s="73"/>
      <c r="B20" s="46"/>
      <c r="C20" s="46"/>
      <c r="D20" s="46"/>
      <c r="E20" s="46"/>
      <c r="F20" s="46"/>
      <c r="G20" s="74">
        <f t="shared" si="0"/>
        <v>0</v>
      </c>
    </row>
    <row r="21" spans="1:8" ht="27" customHeight="1" thickBot="1">
      <c r="A21" s="75"/>
      <c r="B21" s="76" t="s">
        <v>46</v>
      </c>
      <c r="C21" s="76">
        <f>SUM(C8:C20)</f>
        <v>0</v>
      </c>
      <c r="D21" s="76">
        <f>SUM(D8:D20)</f>
        <v>0</v>
      </c>
      <c r="E21" s="76">
        <f>SUM(E8:E20)</f>
        <v>0</v>
      </c>
      <c r="F21" s="76">
        <f>SUM(F8:F20)</f>
        <v>0</v>
      </c>
      <c r="G21" s="77">
        <f>AVERAGE(C21*D21*F21)</f>
        <v>0</v>
      </c>
      <c r="H21" s="16"/>
    </row>
    <row r="22" spans="1:8" ht="15.75">
      <c r="A22" s="36"/>
      <c r="B22" s="36"/>
      <c r="C22" s="36"/>
      <c r="D22" s="36"/>
      <c r="E22" s="36"/>
      <c r="F22" s="36"/>
      <c r="G22" s="36"/>
    </row>
    <row r="23" spans="1:8" ht="15.75">
      <c r="A23" s="36"/>
      <c r="B23" s="36"/>
      <c r="C23" s="36"/>
      <c r="D23" s="36"/>
      <c r="E23" s="36"/>
      <c r="F23" s="36"/>
      <c r="G23" s="36"/>
    </row>
    <row r="24" spans="1:8" ht="15.75">
      <c r="A24" s="36"/>
      <c r="B24" s="36"/>
      <c r="C24" s="36"/>
      <c r="D24" s="36"/>
      <c r="E24" s="36"/>
      <c r="F24" s="36"/>
      <c r="G24" s="36"/>
    </row>
  </sheetData>
  <sortState ref="A7:G20">
    <sortCondition ref="C8"/>
  </sortState>
  <mergeCells count="4">
    <mergeCell ref="B2:C2"/>
    <mergeCell ref="B3:G3"/>
    <mergeCell ref="B4:G4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K28" sqref="K28"/>
    </sheetView>
  </sheetViews>
  <sheetFormatPr defaultRowHeight="14.25"/>
  <cols>
    <col min="1" max="1" width="7.5703125" style="2" customWidth="1"/>
    <col min="2" max="2" width="25" style="2" customWidth="1"/>
    <col min="3" max="3" width="18.7109375" style="2" customWidth="1"/>
    <col min="4" max="5" width="14.5703125" style="2" customWidth="1"/>
    <col min="6" max="6" width="14" style="2" customWidth="1"/>
    <col min="7" max="7" width="13.85546875" style="2" customWidth="1"/>
    <col min="8" max="16384" width="9.140625" style="2"/>
  </cols>
  <sheetData>
    <row r="1" spans="1:7">
      <c r="A1" s="2" t="s">
        <v>116</v>
      </c>
    </row>
    <row r="4" spans="1:7">
      <c r="B4" s="13" t="s">
        <v>52</v>
      </c>
    </row>
    <row r="5" spans="1:7" ht="15" thickBot="1"/>
    <row r="6" spans="1:7" ht="36.75" customHeight="1">
      <c r="A6" s="22" t="s">
        <v>103</v>
      </c>
      <c r="B6" s="48" t="s">
        <v>141</v>
      </c>
      <c r="C6" s="7" t="s">
        <v>42</v>
      </c>
      <c r="D6" s="7" t="s">
        <v>43</v>
      </c>
      <c r="E6" s="7" t="s">
        <v>114</v>
      </c>
      <c r="F6" s="7" t="s">
        <v>45</v>
      </c>
      <c r="G6" s="8" t="s">
        <v>2</v>
      </c>
    </row>
    <row r="7" spans="1:7">
      <c r="A7" s="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7" t="s">
        <v>53</v>
      </c>
    </row>
    <row r="8" spans="1:7" ht="20.25" customHeight="1">
      <c r="A8" s="18"/>
      <c r="B8" s="12"/>
      <c r="C8" s="12"/>
      <c r="D8" s="12"/>
      <c r="E8" s="12"/>
      <c r="F8" s="12"/>
      <c r="G8" s="5">
        <f>C8*D8*F8</f>
        <v>0</v>
      </c>
    </row>
    <row r="9" spans="1:7" ht="20.25" customHeight="1">
      <c r="A9" s="18"/>
      <c r="B9" s="12"/>
      <c r="C9" s="12"/>
      <c r="D9" s="12"/>
      <c r="E9" s="12"/>
      <c r="F9" s="12"/>
      <c r="G9" s="5">
        <f t="shared" ref="G9:G20" si="0">C9*D9*F9</f>
        <v>0</v>
      </c>
    </row>
    <row r="10" spans="1:7" ht="20.25" customHeight="1">
      <c r="A10" s="18"/>
      <c r="B10" s="12"/>
      <c r="C10" s="12"/>
      <c r="D10" s="12"/>
      <c r="E10" s="12"/>
      <c r="F10" s="12"/>
      <c r="G10" s="5">
        <f t="shared" si="0"/>
        <v>0</v>
      </c>
    </row>
    <row r="11" spans="1:7" ht="20.25" customHeight="1">
      <c r="A11" s="18"/>
      <c r="B11" s="12"/>
      <c r="C11" s="12"/>
      <c r="D11" s="12"/>
      <c r="E11" s="12"/>
      <c r="F11" s="12"/>
      <c r="G11" s="5">
        <f t="shared" si="0"/>
        <v>0</v>
      </c>
    </row>
    <row r="12" spans="1:7" ht="20.25" customHeight="1">
      <c r="A12" s="18"/>
      <c r="B12" s="12"/>
      <c r="C12" s="12"/>
      <c r="D12" s="12"/>
      <c r="E12" s="12"/>
      <c r="F12" s="12"/>
      <c r="G12" s="5">
        <f t="shared" si="0"/>
        <v>0</v>
      </c>
    </row>
    <row r="13" spans="1:7" ht="20.25" customHeight="1">
      <c r="A13" s="18"/>
      <c r="B13" s="12"/>
      <c r="C13" s="12"/>
      <c r="D13" s="12"/>
      <c r="E13" s="12"/>
      <c r="F13" s="12"/>
      <c r="G13" s="5">
        <f t="shared" si="0"/>
        <v>0</v>
      </c>
    </row>
    <row r="14" spans="1:7" ht="20.25" customHeight="1">
      <c r="A14" s="18"/>
      <c r="B14" s="12"/>
      <c r="C14" s="12"/>
      <c r="D14" s="12"/>
      <c r="E14" s="12"/>
      <c r="F14" s="12"/>
      <c r="G14" s="5">
        <f t="shared" si="0"/>
        <v>0</v>
      </c>
    </row>
    <row r="15" spans="1:7" ht="20.25" customHeight="1">
      <c r="A15" s="18"/>
      <c r="B15" s="12"/>
      <c r="C15" s="12"/>
      <c r="D15" s="12"/>
      <c r="E15" s="12"/>
      <c r="F15" s="12"/>
      <c r="G15" s="5">
        <f t="shared" si="0"/>
        <v>0</v>
      </c>
    </row>
    <row r="16" spans="1:7" ht="20.25" customHeight="1">
      <c r="A16" s="18"/>
      <c r="B16" s="12"/>
      <c r="C16" s="12"/>
      <c r="D16" s="12"/>
      <c r="E16" s="12"/>
      <c r="F16" s="12"/>
      <c r="G16" s="5">
        <f t="shared" si="0"/>
        <v>0</v>
      </c>
    </row>
    <row r="17" spans="1:7" ht="20.25" customHeight="1">
      <c r="A17" s="18"/>
      <c r="B17" s="12"/>
      <c r="C17" s="12"/>
      <c r="D17" s="12"/>
      <c r="E17" s="12"/>
      <c r="F17" s="12"/>
      <c r="G17" s="5">
        <f t="shared" si="0"/>
        <v>0</v>
      </c>
    </row>
    <row r="18" spans="1:7" ht="20.25" customHeight="1">
      <c r="A18" s="18"/>
      <c r="B18" s="12"/>
      <c r="C18" s="12"/>
      <c r="D18" s="12"/>
      <c r="E18" s="12"/>
      <c r="F18" s="12"/>
      <c r="G18" s="5">
        <f t="shared" si="0"/>
        <v>0</v>
      </c>
    </row>
    <row r="19" spans="1:7" ht="20.25" customHeight="1">
      <c r="A19" s="18"/>
      <c r="B19" s="12"/>
      <c r="C19" s="12"/>
      <c r="D19" s="12"/>
      <c r="E19" s="12"/>
      <c r="F19" s="12"/>
      <c r="G19" s="5">
        <f t="shared" si="0"/>
        <v>0</v>
      </c>
    </row>
    <row r="20" spans="1:7" ht="20.25" customHeight="1">
      <c r="A20" s="18"/>
      <c r="B20" s="12"/>
      <c r="C20" s="12"/>
      <c r="D20" s="12"/>
      <c r="E20" s="12"/>
      <c r="F20" s="12"/>
      <c r="G20" s="5">
        <f t="shared" si="0"/>
        <v>0</v>
      </c>
    </row>
    <row r="21" spans="1:7" ht="15" thickBot="1">
      <c r="A21" s="19"/>
      <c r="B21" s="23" t="s">
        <v>46</v>
      </c>
      <c r="C21" s="20">
        <f>SUM(C8:C20)</f>
        <v>0</v>
      </c>
      <c r="D21" s="20">
        <f>SUM(D8:D20)</f>
        <v>0</v>
      </c>
      <c r="E21" s="20">
        <f>SUM(E8:E20)</f>
        <v>0</v>
      </c>
      <c r="F21" s="20">
        <f>SUM(F8:F20)</f>
        <v>0</v>
      </c>
      <c r="G21" s="21">
        <f>AVERAGE(C21*D21*F21)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J60"/>
  <sheetViews>
    <sheetView view="pageBreakPreview" zoomScale="130" zoomScaleSheetLayoutView="130" workbookViewId="0">
      <selection activeCell="E21" sqref="E21"/>
    </sheetView>
  </sheetViews>
  <sheetFormatPr defaultRowHeight="15"/>
  <cols>
    <col min="1" max="1" width="6.28515625" customWidth="1"/>
    <col min="2" max="2" width="36.85546875" customWidth="1"/>
    <col min="3" max="3" width="39.140625" customWidth="1"/>
  </cols>
  <sheetData>
    <row r="2" spans="1:10" ht="15.75">
      <c r="A2" s="49"/>
      <c r="B2" s="51" t="s">
        <v>125</v>
      </c>
      <c r="C2" s="49"/>
      <c r="D2" s="49"/>
      <c r="E2" s="49"/>
      <c r="F2" s="49"/>
      <c r="G2" s="49"/>
    </row>
    <row r="3" spans="1:10" ht="50.25" customHeight="1">
      <c r="A3" s="49"/>
      <c r="B3" s="132" t="s">
        <v>120</v>
      </c>
      <c r="C3" s="132"/>
      <c r="D3" s="132"/>
      <c r="E3" s="132"/>
      <c r="F3" s="132"/>
      <c r="G3" s="132"/>
      <c r="H3" s="132"/>
      <c r="I3" s="132"/>
      <c r="J3" s="132"/>
    </row>
    <row r="4" spans="1:10" ht="15" customHeight="1">
      <c r="A4" s="49"/>
      <c r="B4" s="150"/>
      <c r="C4" s="150"/>
      <c r="D4" s="150"/>
      <c r="E4" s="150"/>
      <c r="F4" s="150"/>
      <c r="G4" s="49"/>
    </row>
    <row r="5" spans="1:10" ht="15.75">
      <c r="A5" s="49"/>
      <c r="B5" s="49"/>
      <c r="C5" s="49"/>
      <c r="D5" s="49"/>
      <c r="E5" s="49"/>
      <c r="F5" s="49"/>
      <c r="G5" s="49"/>
    </row>
    <row r="6" spans="1:10" ht="15.75">
      <c r="A6" s="78" t="s">
        <v>48</v>
      </c>
      <c r="B6" s="151" t="s">
        <v>49</v>
      </c>
      <c r="C6" s="151"/>
      <c r="D6" s="49"/>
      <c r="E6" s="49"/>
      <c r="F6" s="49"/>
      <c r="G6" s="49"/>
    </row>
    <row r="7" spans="1:10" ht="15.75">
      <c r="A7" s="49"/>
      <c r="B7" s="49"/>
      <c r="C7" s="49"/>
      <c r="D7" s="49"/>
      <c r="E7" s="49"/>
      <c r="F7" s="49"/>
      <c r="G7" s="49"/>
    </row>
    <row r="8" spans="1:10" ht="63">
      <c r="A8" s="38" t="s">
        <v>47</v>
      </c>
      <c r="B8" s="39" t="s">
        <v>123</v>
      </c>
      <c r="C8" s="79"/>
      <c r="D8" s="49"/>
      <c r="E8" s="49"/>
      <c r="F8" s="49"/>
      <c r="G8" s="49"/>
    </row>
    <row r="9" spans="1:10" ht="15.75">
      <c r="A9" s="40"/>
      <c r="B9" s="41"/>
      <c r="C9" s="80"/>
      <c r="D9" s="49"/>
      <c r="E9" s="49"/>
      <c r="F9" s="49"/>
      <c r="G9" s="49"/>
    </row>
    <row r="10" spans="1:10" ht="15.75">
      <c r="A10" s="46"/>
      <c r="B10" s="46"/>
      <c r="C10" s="81"/>
      <c r="D10" s="49"/>
      <c r="E10" s="49"/>
      <c r="F10" s="49"/>
      <c r="G10" s="49"/>
    </row>
    <row r="11" spans="1:10" ht="15.75">
      <c r="A11" s="46"/>
      <c r="B11" s="46"/>
      <c r="C11" s="81"/>
      <c r="D11" s="49"/>
      <c r="E11" s="49"/>
      <c r="F11" s="49"/>
      <c r="G11" s="49"/>
    </row>
    <row r="12" spans="1:10" ht="15.75">
      <c r="A12" s="45"/>
      <c r="B12" s="47"/>
      <c r="C12" s="81"/>
      <c r="D12" s="49"/>
      <c r="E12" s="49"/>
      <c r="F12" s="49"/>
      <c r="G12" s="49"/>
    </row>
    <row r="13" spans="1:10" ht="15.75">
      <c r="A13" s="49"/>
      <c r="B13" s="49"/>
      <c r="C13" s="49"/>
      <c r="D13" s="49"/>
      <c r="E13" s="49"/>
      <c r="F13" s="49"/>
      <c r="G13" s="49"/>
    </row>
    <row r="14" spans="1:10" ht="15.75">
      <c r="A14" s="49"/>
      <c r="B14" s="49"/>
      <c r="C14" s="49"/>
      <c r="D14" s="49"/>
      <c r="E14" s="49"/>
      <c r="F14" s="49"/>
      <c r="G14" s="49"/>
    </row>
    <row r="15" spans="1:10" ht="15.75">
      <c r="A15" s="49"/>
      <c r="B15" s="49"/>
      <c r="C15" s="49"/>
      <c r="D15" s="49"/>
      <c r="E15" s="49"/>
      <c r="F15" s="49"/>
      <c r="G15" s="49"/>
    </row>
    <row r="16" spans="1:10" ht="15.75">
      <c r="A16" s="49"/>
      <c r="B16" s="49"/>
      <c r="C16" s="49"/>
      <c r="D16" s="49"/>
      <c r="E16" s="49"/>
      <c r="F16" s="49"/>
      <c r="G16" s="49"/>
    </row>
    <row r="17" spans="1:7" ht="15.75">
      <c r="A17" s="49"/>
      <c r="B17" s="49"/>
      <c r="C17" s="49"/>
      <c r="D17" s="49"/>
      <c r="E17" s="49"/>
      <c r="F17" s="49"/>
      <c r="G17" s="49"/>
    </row>
    <row r="18" spans="1:7" ht="15.75">
      <c r="A18" s="49"/>
      <c r="B18" s="49"/>
      <c r="C18" s="49"/>
      <c r="D18" s="49"/>
      <c r="E18" s="49"/>
      <c r="F18" s="49"/>
      <c r="G18" s="49"/>
    </row>
    <row r="19" spans="1:7" ht="15.75">
      <c r="A19" s="49"/>
      <c r="B19" s="49"/>
      <c r="C19" s="49"/>
      <c r="D19" s="49"/>
      <c r="E19" s="49"/>
      <c r="F19" s="49"/>
      <c r="G19" s="49"/>
    </row>
    <row r="20" spans="1:7" ht="15.75">
      <c r="A20" s="49"/>
      <c r="B20" s="49"/>
      <c r="C20" s="49"/>
      <c r="D20" s="49"/>
      <c r="E20" s="49"/>
      <c r="F20" s="49"/>
      <c r="G20" s="49"/>
    </row>
    <row r="21" spans="1:7" ht="15.75">
      <c r="A21" s="49"/>
      <c r="B21" s="49"/>
      <c r="C21" s="49"/>
      <c r="D21" s="49"/>
      <c r="E21" s="49"/>
      <c r="F21" s="49"/>
      <c r="G21" s="49"/>
    </row>
    <row r="22" spans="1:7" ht="15.75">
      <c r="A22" s="49"/>
      <c r="B22" s="49"/>
      <c r="C22" s="49"/>
      <c r="D22" s="49"/>
      <c r="E22" s="49"/>
      <c r="F22" s="49"/>
      <c r="G22" s="49"/>
    </row>
    <row r="23" spans="1:7" ht="15.75">
      <c r="A23" s="49"/>
      <c r="B23" s="49"/>
      <c r="C23" s="49"/>
      <c r="D23" s="49"/>
      <c r="E23" s="49"/>
      <c r="F23" s="49"/>
      <c r="G23" s="49"/>
    </row>
    <row r="24" spans="1:7" ht="15.75">
      <c r="A24" s="49"/>
      <c r="B24" s="49"/>
      <c r="C24" s="49"/>
      <c r="D24" s="49"/>
      <c r="E24" s="49"/>
      <c r="F24" s="49"/>
      <c r="G24" s="49"/>
    </row>
    <row r="25" spans="1:7" ht="15.75">
      <c r="A25" s="49"/>
      <c r="B25" s="49"/>
      <c r="C25" s="49"/>
      <c r="D25" s="49"/>
      <c r="E25" s="49"/>
      <c r="F25" s="49"/>
      <c r="G25" s="49"/>
    </row>
    <row r="26" spans="1:7" ht="15.75">
      <c r="A26" s="49"/>
      <c r="B26" s="49"/>
      <c r="C26" s="49"/>
      <c r="D26" s="49"/>
      <c r="E26" s="49"/>
      <c r="F26" s="49"/>
      <c r="G26" s="49"/>
    </row>
    <row r="27" spans="1:7" ht="15.75">
      <c r="A27" s="49"/>
      <c r="B27" s="49"/>
      <c r="C27" s="49"/>
      <c r="D27" s="49"/>
      <c r="E27" s="49"/>
      <c r="F27" s="49"/>
      <c r="G27" s="49"/>
    </row>
    <row r="28" spans="1:7" ht="15.75">
      <c r="A28" s="49"/>
      <c r="B28" s="49"/>
      <c r="C28" s="49"/>
      <c r="D28" s="49"/>
      <c r="E28" s="49"/>
      <c r="F28" s="49"/>
      <c r="G28" s="49"/>
    </row>
    <row r="29" spans="1:7" ht="15.75">
      <c r="A29" s="49"/>
      <c r="B29" s="49"/>
      <c r="C29" s="49"/>
      <c r="D29" s="49"/>
      <c r="E29" s="49"/>
      <c r="F29" s="49"/>
      <c r="G29" s="49"/>
    </row>
    <row r="30" spans="1:7" ht="15.75">
      <c r="A30" s="49"/>
      <c r="B30" s="49"/>
      <c r="C30" s="49"/>
      <c r="D30" s="49"/>
      <c r="E30" s="49"/>
      <c r="F30" s="49"/>
      <c r="G30" s="49"/>
    </row>
    <row r="31" spans="1:7" ht="15.75">
      <c r="A31" s="49"/>
      <c r="B31" s="49"/>
      <c r="C31" s="49"/>
      <c r="D31" s="49"/>
      <c r="E31" s="49"/>
      <c r="F31" s="49"/>
      <c r="G31" s="49"/>
    </row>
    <row r="32" spans="1:7" ht="15.75">
      <c r="A32" s="49"/>
      <c r="B32" s="49"/>
      <c r="C32" s="49"/>
      <c r="D32" s="49"/>
      <c r="E32" s="49"/>
      <c r="F32" s="49"/>
      <c r="G32" s="49"/>
    </row>
    <row r="33" spans="1:7" ht="15.75">
      <c r="A33" s="49"/>
      <c r="B33" s="49"/>
      <c r="C33" s="49"/>
      <c r="D33" s="49"/>
      <c r="E33" s="49"/>
      <c r="F33" s="49"/>
      <c r="G33" s="49"/>
    </row>
    <row r="34" spans="1:7" ht="15.75">
      <c r="A34" s="49"/>
      <c r="B34" s="49"/>
      <c r="C34" s="49"/>
      <c r="D34" s="49"/>
      <c r="E34" s="49"/>
      <c r="F34" s="49"/>
      <c r="G34" s="49"/>
    </row>
    <row r="35" spans="1:7" ht="15.75">
      <c r="A35" s="49"/>
      <c r="B35" s="49"/>
      <c r="C35" s="49"/>
      <c r="D35" s="49"/>
      <c r="E35" s="49"/>
      <c r="F35" s="49"/>
      <c r="G35" s="49"/>
    </row>
    <row r="36" spans="1:7" ht="15.75">
      <c r="A36" s="49"/>
      <c r="B36" s="49"/>
      <c r="C36" s="49"/>
      <c r="D36" s="49"/>
      <c r="E36" s="49"/>
      <c r="F36" s="49"/>
      <c r="G36" s="49"/>
    </row>
    <row r="37" spans="1:7" ht="15.75">
      <c r="A37" s="49"/>
      <c r="B37" s="49"/>
      <c r="C37" s="49"/>
      <c r="D37" s="49"/>
      <c r="E37" s="49"/>
      <c r="F37" s="49"/>
      <c r="G37" s="49"/>
    </row>
    <row r="38" spans="1:7" ht="15.75">
      <c r="A38" s="49"/>
      <c r="B38" s="49"/>
      <c r="C38" s="49"/>
      <c r="D38" s="49"/>
      <c r="E38" s="49"/>
      <c r="F38" s="49"/>
      <c r="G38" s="49"/>
    </row>
    <row r="39" spans="1:7" ht="15.75">
      <c r="A39" s="49"/>
      <c r="B39" s="49"/>
      <c r="C39" s="49"/>
      <c r="D39" s="49"/>
      <c r="E39" s="49"/>
      <c r="F39" s="49"/>
      <c r="G39" s="49"/>
    </row>
    <row r="40" spans="1:7" ht="15.75">
      <c r="A40" s="49"/>
      <c r="B40" s="49"/>
      <c r="C40" s="49"/>
      <c r="D40" s="49"/>
      <c r="E40" s="49"/>
      <c r="F40" s="49"/>
      <c r="G40" s="49"/>
    </row>
    <row r="41" spans="1:7" ht="15.75">
      <c r="A41" s="49"/>
      <c r="B41" s="49"/>
      <c r="C41" s="49"/>
      <c r="D41" s="49"/>
      <c r="E41" s="49"/>
      <c r="F41" s="49"/>
      <c r="G41" s="49"/>
    </row>
    <row r="42" spans="1:7" ht="15.75">
      <c r="A42" s="49"/>
      <c r="B42" s="49"/>
      <c r="C42" s="49"/>
      <c r="D42" s="49"/>
      <c r="E42" s="49"/>
      <c r="F42" s="49"/>
      <c r="G42" s="49"/>
    </row>
    <row r="43" spans="1:7" ht="15.75">
      <c r="A43" s="49"/>
      <c r="B43" s="49"/>
      <c r="C43" s="49"/>
      <c r="D43" s="49"/>
      <c r="E43" s="49"/>
      <c r="F43" s="49"/>
      <c r="G43" s="49"/>
    </row>
    <row r="44" spans="1:7" ht="15.75">
      <c r="A44" s="49"/>
      <c r="B44" s="49"/>
      <c r="C44" s="49"/>
      <c r="D44" s="49"/>
      <c r="E44" s="49"/>
      <c r="F44" s="49"/>
      <c r="G44" s="49"/>
    </row>
    <row r="45" spans="1:7" ht="15.75">
      <c r="A45" s="49"/>
      <c r="B45" s="49"/>
      <c r="C45" s="49"/>
      <c r="D45" s="49"/>
      <c r="E45" s="49"/>
      <c r="F45" s="49"/>
      <c r="G45" s="49"/>
    </row>
    <row r="46" spans="1:7" ht="15.75">
      <c r="A46" s="49"/>
      <c r="B46" s="49"/>
      <c r="C46" s="49"/>
      <c r="D46" s="49"/>
      <c r="E46" s="49"/>
      <c r="F46" s="49"/>
      <c r="G46" s="49"/>
    </row>
    <row r="47" spans="1:7" ht="15.75">
      <c r="A47" s="49"/>
      <c r="B47" s="49"/>
      <c r="C47" s="49"/>
      <c r="D47" s="49"/>
      <c r="E47" s="49"/>
      <c r="F47" s="49"/>
      <c r="G47" s="49"/>
    </row>
    <row r="48" spans="1:7" ht="15.75">
      <c r="A48" s="49"/>
      <c r="B48" s="49"/>
      <c r="C48" s="49"/>
      <c r="D48" s="49"/>
      <c r="E48" s="49"/>
      <c r="F48" s="49"/>
      <c r="G48" s="49"/>
    </row>
    <row r="49" spans="1:7" ht="15.75">
      <c r="A49" s="49"/>
      <c r="B49" s="49"/>
      <c r="C49" s="49"/>
      <c r="D49" s="49"/>
      <c r="E49" s="49"/>
      <c r="F49" s="49"/>
      <c r="G49" s="49"/>
    </row>
    <row r="50" spans="1:7" ht="15.75">
      <c r="A50" s="49"/>
      <c r="B50" s="49"/>
      <c r="C50" s="49"/>
      <c r="D50" s="49"/>
      <c r="E50" s="49"/>
      <c r="F50" s="49"/>
      <c r="G50" s="49"/>
    </row>
    <row r="51" spans="1:7" ht="15.75">
      <c r="A51" s="49"/>
      <c r="B51" s="49"/>
      <c r="C51" s="49"/>
      <c r="D51" s="49"/>
      <c r="E51" s="49"/>
      <c r="F51" s="49"/>
      <c r="G51" s="49"/>
    </row>
    <row r="52" spans="1:7" ht="15.75">
      <c r="A52" s="49"/>
      <c r="B52" s="49"/>
      <c r="C52" s="49"/>
      <c r="D52" s="49"/>
      <c r="E52" s="49"/>
      <c r="F52" s="49"/>
      <c r="G52" s="49"/>
    </row>
    <row r="53" spans="1:7" ht="15.75">
      <c r="A53" s="49"/>
      <c r="B53" s="49"/>
      <c r="C53" s="49"/>
      <c r="D53" s="49"/>
      <c r="E53" s="49"/>
      <c r="F53" s="49"/>
      <c r="G53" s="49"/>
    </row>
    <row r="54" spans="1:7" ht="15.75">
      <c r="A54" s="49"/>
      <c r="B54" s="49"/>
      <c r="C54" s="49"/>
      <c r="D54" s="49"/>
      <c r="E54" s="49"/>
      <c r="F54" s="49"/>
      <c r="G54" s="49"/>
    </row>
    <row r="55" spans="1:7" ht="15.75">
      <c r="A55" s="49"/>
      <c r="B55" s="49"/>
      <c r="C55" s="49"/>
      <c r="D55" s="49"/>
      <c r="E55" s="49"/>
      <c r="F55" s="49"/>
      <c r="G55" s="49"/>
    </row>
    <row r="56" spans="1:7" ht="15.75">
      <c r="A56" s="49"/>
      <c r="B56" s="49"/>
      <c r="C56" s="49"/>
      <c r="D56" s="49"/>
      <c r="E56" s="49"/>
      <c r="F56" s="49"/>
      <c r="G56" s="49"/>
    </row>
    <row r="57" spans="1:7" ht="15.75">
      <c r="A57" s="49"/>
      <c r="B57" s="49"/>
      <c r="C57" s="49"/>
      <c r="D57" s="49"/>
      <c r="E57" s="49"/>
      <c r="F57" s="49"/>
      <c r="G57" s="49"/>
    </row>
    <row r="58" spans="1:7" ht="15.75">
      <c r="A58" s="49"/>
      <c r="B58" s="49"/>
      <c r="C58" s="49"/>
      <c r="D58" s="49"/>
      <c r="E58" s="49"/>
      <c r="F58" s="49"/>
      <c r="G58" s="49"/>
    </row>
    <row r="59" spans="1:7" ht="15.75">
      <c r="A59" s="49"/>
      <c r="B59" s="49"/>
      <c r="C59" s="49"/>
      <c r="D59" s="49"/>
      <c r="E59" s="49"/>
      <c r="F59" s="49"/>
      <c r="G59" s="49"/>
    </row>
    <row r="60" spans="1:7" ht="15.75">
      <c r="A60" s="49"/>
      <c r="B60" s="49"/>
      <c r="C60" s="49"/>
      <c r="D60" s="49"/>
      <c r="E60" s="49"/>
      <c r="F60" s="49"/>
      <c r="G60" s="49"/>
    </row>
  </sheetData>
  <mergeCells count="3">
    <mergeCell ref="B4:F4"/>
    <mergeCell ref="B6:C6"/>
    <mergeCell ref="B3:J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17</vt:i4>
      </vt:variant>
      <vt:variant>
        <vt:lpstr>Imenovani opsezi</vt:lpstr>
      </vt:variant>
      <vt:variant>
        <vt:i4>2</vt:i4>
      </vt:variant>
    </vt:vector>
  </HeadingPairs>
  <TitlesOfParts>
    <vt:vector size="19" baseType="lpstr">
      <vt:lpstr>1.Трошкови наставе</vt:lpstr>
      <vt:lpstr>2.Трошкова практичне наставе</vt:lpstr>
      <vt:lpstr>3.Трошкови електричне енергије</vt:lpstr>
      <vt:lpstr>4.Трошкови грејања</vt:lpstr>
      <vt:lpstr>5.Трошкови воде</vt:lpstr>
      <vt:lpstr>6.Трошкови за инв. и тек. одрж</vt:lpstr>
      <vt:lpstr>7.ГРАЂЕВИНСКИ ОБЈЕКТИ</vt:lpstr>
      <vt:lpstr>8.ОПРЕМА</vt:lpstr>
      <vt:lpstr>9. струч усав </vt:lpstr>
      <vt:lpstr>10.Трошкови санитарног прегледа</vt:lpstr>
      <vt:lpstr>11.Трошкови кориш. грађ. земљиш</vt:lpstr>
      <vt:lpstr>12.Осигурањ такмич и прак нас</vt:lpstr>
      <vt:lpstr>13.Ком доп, платни п, закуп</vt:lpstr>
      <vt:lpstr>14.Остали материјални трошкови</vt:lpstr>
      <vt:lpstr>15.Мат трош по подр. рада St5. </vt:lpstr>
      <vt:lpstr>УКУПНО</vt:lpstr>
      <vt:lpstr>List1</vt:lpstr>
      <vt:lpstr>'1.Трошкови наставе'!Oblast_štampanja</vt:lpstr>
      <vt:lpstr>'4.Трошкови грејања'!Oblast_štampanja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spopovic</cp:lastModifiedBy>
  <cp:lastPrinted>2017-09-28T10:33:03Z</cp:lastPrinted>
  <dcterms:created xsi:type="dcterms:W3CDTF">2017-09-14T11:56:42Z</dcterms:created>
  <dcterms:modified xsi:type="dcterms:W3CDTF">2024-07-25T07:31:48Z</dcterms:modified>
</cp:coreProperties>
</file>